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583BB529-50ED-4CD0-B3D0-8F5BC165E153}" xr6:coauthVersionLast="47" xr6:coauthVersionMax="47" xr10:uidLastSave="{00000000-0000-0000-0000-000000000000}"/>
  <bookViews>
    <workbookView xWindow="-108" yWindow="-108" windowWidth="23256" windowHeight="12576" xr2:uid="{B3D93FC1-4C4A-47C9-8B94-A8A93E35660B}"/>
  </bookViews>
  <sheets>
    <sheet name="4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<sst xmlns="http://schemas.openxmlformats.org/spreadsheetml/2006/main" count="94" uniqueCount="84">
  <si>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</si>
  <si>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</si>
  <si>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</si>
  <si>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</si>
  <si>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</si>
  <si>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</si>
  <si>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</si>
  <si>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</si>
  <si>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</si>
  <si>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</si>
  <si>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</si>
  <si>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</si>
  <si>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</si>
  <si>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</si>
  <si>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</si>
  <si>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</si>
  <si>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</si>
  <si>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</si>
  <si>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</si>
  <si>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</si>
  <si>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</si>
  <si>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</si>
  <si>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</si>
  <si>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</si>
  <si>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</si>
  <si>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</si>
  <si>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</si>
  <si>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</si>
  <si>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</si>
  <si>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</si>
  <si>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</si>
  <si>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</si>
  <si>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</si>
  <si>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</si>
  <si>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</si>
  <si>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</si>
  <si>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</si>
  <si>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</si>
  <si>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</si>
  <si>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</si>
  <si>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</si>
  <si>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</si>
  <si>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</si>
  <si>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</si>
  <si>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</si>
  <si>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</si>
  <si>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</si>
  <si>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</si>
  <si>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</si>
  <si>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</si>
  <si>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</si>
  <si>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</si>
  <si>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</si>
  <si>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</si>
  <si>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</si>
  <si>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</si>
  <si>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</si>
  <si>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</si>
  <si>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</si>
  <si>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</si>
  <si>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</si>
  <si>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</si>
  <si>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</si>
  <si>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</si>
  <si>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</si>
  <si>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</si>
  <si>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</si>
  <si>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</si>
  <si>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</si>
  <si>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</si>
  <si>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</si>
  <si>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</si>
  <si>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</si>
  <si>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</si>
  <si>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</si>
  <si>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</si>
  <si>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</si>
  <si>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</si>
  <si>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43_</t>
  </si>
  <si>
    <t>kod</t>
  </si>
  <si>
    <t>Aktywny Portfel Funduszy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</si>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</sst>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_-* #,##0.00\ _P_L_N_-;\-* #,##0.00\ _P_L_N_-;_-* &quot;-&quot;??\ _P_L_N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10" fontId="2" fillId="0" borderId="0" xfId="2" applyNumberFormat="1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 applyAlignment="1">
      <alignment horizontal="left"/>
    </xf>
    <xf numFmtId="4" fontId="2" fillId="0" borderId="3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0" xfId="1" applyFont="1" applyAlignment="1">
      <alignment horizontal="left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6" xfId="0" applyNumberFormat="1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4" xfId="0" applyNumberFormat="1" applyFont="1" applyBorder="1"/>
    <xf numFmtId="165" fontId="2" fillId="0" borderId="3" xfId="0" applyNumberFormat="1" applyFont="1" applyBorder="1" applyAlignment="1">
      <alignment horizontal="right"/>
    </xf>
    <xf numFmtId="165" fontId="2" fillId="0" borderId="6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3" xfId="0" applyNumberFormat="1" applyFont="1" applyBorder="1"/>
    <xf numFmtId="0" fontId="2" fillId="0" borderId="3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166" fontId="2" fillId="0" borderId="0" xfId="0" applyNumberFormat="1" applyFont="1"/>
    <xf numFmtId="164" fontId="2" fillId="0" borderId="0" xfId="0" applyNumberFormat="1" applyFont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4">
    <cellStyle name="Dziesiętny" xfId="1" builtinId="3"/>
    <cellStyle name="Normalny" xfId="0" builtinId="0"/>
    <cellStyle name="Normalny 2" xfId="3" xr:uid="{917762F2-4079-46D0-8ADE-D94A6F7B1B99}"/>
    <cellStyle name="Procentowy" xfId="2" builtinId="5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2035" cy="925094"/>
    <xdr:pic>
      <xdr:nvPicPr>
        <xdr:cNvPr id="2" name="Obraz 1">
          <a:extLst>
            <a:ext uri="{FF2B5EF4-FFF2-40B4-BE49-F238E27FC236}">
              <a16:creationId xmlns:a16="http://schemas.microsoft.com/office/drawing/2014/main" id="{1C3A6DEE-7C3D-48D6-81A0-9461ECC447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2035" cy="9250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9E13-6833-4B1A-8CD5-48FFDB86A0C6}">
  <sheetPr codeName="Arkusz20">
    <tabColor rgb="FF92D050"/>
  </sheetPr>
  <dimension ref="A1:T96"/>
  <sheetViews>
    <sheetView tabSelected="1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6.1093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6.1093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6.1093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6.1093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6.1093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6.1093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6.1093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6.1093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6.1093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6.1093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6.1093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6.1093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6.1093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6.1093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6.1093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6.1093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6.1093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6.1093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6.1093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6.1093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6.1093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6.1093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6.1093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6.1093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6.1093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6.1093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6.1093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6.1093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6.1093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6.1093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6.1093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6.1093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6.1093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6.1093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6.1093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6.1093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6.1093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6.1093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6.1093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6.1093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6.1093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6.1093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6.1093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6.1093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6.1093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6.1093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6.1093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6.1093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6.1093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6.1093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6.1093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6.1093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6.1093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6.1093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6.1093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6.1093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6.1093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6.1093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6.1093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6.1093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6.1093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6.1093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6.1093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6.1093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93" t="str">
        <f>D17&amp;"_2P_"&amp;B17</f>
        <v>43_2P_Aktywny Portfel Funduszy</v>
      </c>
    </row>
    <row r="4" spans="1:6" s="1" customFormat="1" x14ac:dyDescent="0.2">
      <c r="A4" s="2"/>
      <c r="C4" s="92" t="s">
        <v>83</v>
      </c>
      <c r="D4" s="3"/>
      <c r="F4" s="2"/>
    </row>
    <row r="11" spans="1:6" s="1" customFormat="1" x14ac:dyDescent="0.2">
      <c r="A11" s="91" t="s">
        <v>82</v>
      </c>
      <c r="B11" s="91"/>
      <c r="C11" s="91"/>
      <c r="D11" s="91"/>
      <c r="F11" s="2"/>
    </row>
    <row r="12" spans="1:6" s="5" customFormat="1" x14ac:dyDescent="0.3">
      <c r="A12" s="90"/>
      <c r="B12" s="90"/>
      <c r="C12" s="90"/>
      <c r="D12" s="90"/>
      <c r="F12" s="54"/>
    </row>
    <row r="13" spans="1:6" s="5" customFormat="1" x14ac:dyDescent="0.3">
      <c r="A13" s="88" t="s">
        <v>81</v>
      </c>
      <c r="B13" s="89"/>
      <c r="C13" s="89"/>
      <c r="D13" s="89"/>
      <c r="F13" s="54"/>
    </row>
    <row r="14" spans="1:6" s="5" customFormat="1" x14ac:dyDescent="0.3">
      <c r="A14" s="88" t="str">
        <f>"Nazwa ubezpieczeniowego funduszu kapitałowego: "&amp;B17</f>
        <v>Nazwa ubezpieczeniowego funduszu kapitałowego: Aktywny Portfel Funduszy</v>
      </c>
      <c r="B14" s="88"/>
      <c r="C14" s="88"/>
      <c r="D14" s="88"/>
      <c r="F14" s="54"/>
    </row>
    <row r="15" spans="1:6" s="5" customFormat="1" x14ac:dyDescent="0.3">
      <c r="A15" s="85"/>
      <c r="B15" s="54"/>
      <c r="C15" s="54"/>
      <c r="D15" s="54"/>
      <c r="F15" s="54"/>
    </row>
    <row r="16" spans="1:6" s="5" customFormat="1" x14ac:dyDescent="0.3">
      <c r="A16" s="85"/>
      <c r="B16" s="54"/>
      <c r="C16" s="54"/>
      <c r="D16" s="54"/>
      <c r="F16" s="54"/>
    </row>
    <row r="17" spans="1:6" s="5" customFormat="1" x14ac:dyDescent="0.3">
      <c r="A17" s="85"/>
      <c r="B17" s="87" t="s">
        <v>80</v>
      </c>
      <c r="C17" s="87" t="s">
        <v>79</v>
      </c>
      <c r="D17" s="87">
        <v>43</v>
      </c>
      <c r="E17" s="86" t="s">
        <v>78</v>
      </c>
      <c r="F17" s="54"/>
    </row>
    <row r="18" spans="1:6" s="5" customFormat="1" x14ac:dyDescent="0.3">
      <c r="A18" s="85"/>
      <c r="B18" s="54"/>
      <c r="C18" s="54"/>
      <c r="D18" s="54"/>
      <c r="F18" s="54"/>
    </row>
    <row r="19" spans="1:6" s="5" customFormat="1" x14ac:dyDescent="0.3">
      <c r="A19" s="34" t="s">
        <v>77</v>
      </c>
      <c r="B19" s="34"/>
      <c r="C19" s="34"/>
      <c r="D19" s="34"/>
      <c r="F19" s="54"/>
    </row>
    <row r="21" spans="1:6" s="24" customFormat="1" x14ac:dyDescent="0.3">
      <c r="A21" s="31"/>
      <c r="B21" s="30" t="s">
        <v>64</v>
      </c>
      <c r="C21" s="57" t="s">
        <v>41</v>
      </c>
      <c r="D21" s="57" t="s">
        <v>40</v>
      </c>
      <c r="F21" s="28"/>
    </row>
    <row r="22" spans="1:6" s="1" customFormat="1" x14ac:dyDescent="0.2">
      <c r="A22" s="84" t="s">
        <v>25</v>
      </c>
      <c r="B22" s="83" t="s">
        <v>76</v>
      </c>
      <c r="C22" s="17">
        <v>32623384.451274361</v>
      </c>
      <c r="D22" s="17">
        <v>20608548.90243049</v>
      </c>
      <c r="E22" s="58"/>
      <c r="F22" s="28"/>
    </row>
    <row r="23" spans="1:6" s="1" customFormat="1" x14ac:dyDescent="0.2">
      <c r="A23" s="81"/>
      <c r="B23" s="80" t="s">
        <v>75</v>
      </c>
      <c r="C23" s="17">
        <v>30632624.236430824</v>
      </c>
      <c r="D23" s="79">
        <v>19732282.87696249</v>
      </c>
      <c r="E23" s="58"/>
      <c r="F23" s="28"/>
    </row>
    <row r="24" spans="1:6" s="1" customFormat="1" x14ac:dyDescent="0.2">
      <c r="A24" s="78"/>
      <c r="B24" s="77" t="s">
        <v>74</v>
      </c>
      <c r="C24" s="17">
        <v>1974330.9726094129</v>
      </c>
      <c r="D24" s="76">
        <v>854056.24863599997</v>
      </c>
      <c r="E24" s="58"/>
      <c r="F24" s="28"/>
    </row>
    <row r="25" spans="1:6" s="1" customFormat="1" x14ac:dyDescent="0.2">
      <c r="A25" s="78"/>
      <c r="B25" s="77" t="s">
        <v>73</v>
      </c>
      <c r="C25" s="17">
        <v>16429.242234125275</v>
      </c>
      <c r="D25" s="76">
        <v>22209.776832</v>
      </c>
      <c r="E25" s="58"/>
      <c r="F25" s="28"/>
    </row>
    <row r="26" spans="1:6" s="1" customFormat="1" x14ac:dyDescent="0.2">
      <c r="A26" s="78"/>
      <c r="B26" s="82" t="s">
        <v>72</v>
      </c>
      <c r="C26" s="17">
        <v>0</v>
      </c>
      <c r="D26" s="76">
        <v>0</v>
      </c>
      <c r="E26" s="58"/>
      <c r="F26" s="28"/>
    </row>
    <row r="27" spans="1:6" s="1" customFormat="1" x14ac:dyDescent="0.2">
      <c r="A27" s="75"/>
      <c r="B27" s="82" t="s">
        <v>71</v>
      </c>
      <c r="C27" s="17">
        <v>16429.242234125275</v>
      </c>
      <c r="D27" s="73">
        <v>22209.776832</v>
      </c>
      <c r="E27" s="58"/>
      <c r="F27" s="16"/>
    </row>
    <row r="28" spans="1:6" s="1" customFormat="1" x14ac:dyDescent="0.2">
      <c r="A28" s="60" t="s">
        <v>11</v>
      </c>
      <c r="B28" s="14" t="s">
        <v>70</v>
      </c>
      <c r="C28" s="17">
        <v>28256.728598343088</v>
      </c>
      <c r="D28" s="13">
        <v>17884.775646999999</v>
      </c>
      <c r="E28" s="58"/>
      <c r="F28" s="2"/>
    </row>
    <row r="29" spans="1:6" s="1" customFormat="1" x14ac:dyDescent="0.2">
      <c r="A29" s="81"/>
      <c r="B29" s="80" t="s">
        <v>69</v>
      </c>
      <c r="C29" s="17">
        <v>0</v>
      </c>
      <c r="D29" s="79">
        <v>0</v>
      </c>
      <c r="E29" s="58"/>
      <c r="F29" s="2"/>
    </row>
    <row r="30" spans="1:6" s="1" customFormat="1" x14ac:dyDescent="0.2">
      <c r="A30" s="78"/>
      <c r="B30" s="77" t="s">
        <v>68</v>
      </c>
      <c r="C30" s="17">
        <v>0</v>
      </c>
      <c r="D30" s="76">
        <v>0</v>
      </c>
      <c r="E30" s="58"/>
      <c r="F30" s="16"/>
    </row>
    <row r="31" spans="1:6" s="1" customFormat="1" x14ac:dyDescent="0.2">
      <c r="A31" s="75"/>
      <c r="B31" s="74" t="s">
        <v>67</v>
      </c>
      <c r="C31" s="17">
        <v>28256.728598343088</v>
      </c>
      <c r="D31" s="73">
        <v>17884.775646999999</v>
      </c>
      <c r="E31" s="58"/>
      <c r="F31" s="16"/>
    </row>
    <row r="32" spans="1:6" s="1" customFormat="1" x14ac:dyDescent="0.2">
      <c r="A32" s="60" t="s">
        <v>9</v>
      </c>
      <c r="B32" s="60" t="s">
        <v>66</v>
      </c>
      <c r="C32" s="17">
        <v>32595127.72267602</v>
      </c>
      <c r="D32" s="13">
        <v>20590664.12678349</v>
      </c>
      <c r="E32" s="58"/>
      <c r="F32" s="72"/>
    </row>
    <row r="33" spans="1:6" s="1" customFormat="1" x14ac:dyDescent="0.2">
      <c r="A33" s="2"/>
      <c r="C33" s="3"/>
      <c r="D33" s="3"/>
      <c r="E33" s="71"/>
      <c r="F33" s="2"/>
    </row>
    <row r="35" spans="1:6" s="1" customFormat="1" x14ac:dyDescent="0.2">
      <c r="A35" s="34" t="s">
        <v>65</v>
      </c>
      <c r="B35" s="34"/>
      <c r="C35" s="34"/>
      <c r="D35" s="34"/>
      <c r="E35" s="5"/>
      <c r="F35" s="5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31"/>
      <c r="B37" s="30" t="s">
        <v>64</v>
      </c>
      <c r="C37" s="57" t="s">
        <v>41</v>
      </c>
      <c r="D37" s="57" t="s">
        <v>40</v>
      </c>
      <c r="E37" s="24"/>
      <c r="F37" s="28"/>
    </row>
    <row r="38" spans="1:6" s="24" customFormat="1" x14ac:dyDescent="0.2">
      <c r="A38" s="26" t="s">
        <v>63</v>
      </c>
      <c r="B38" s="70" t="s">
        <v>62</v>
      </c>
      <c r="C38" s="17">
        <v>39694824.210000001</v>
      </c>
      <c r="D38" s="55">
        <v>32595127.719350569</v>
      </c>
      <c r="E38" s="5"/>
      <c r="F38" s="54"/>
    </row>
    <row r="39" spans="1:6" s="5" customFormat="1" x14ac:dyDescent="0.2">
      <c r="A39" s="66" t="s">
        <v>61</v>
      </c>
      <c r="B39" s="69" t="s">
        <v>60</v>
      </c>
      <c r="C39" s="17">
        <v>-9243371.7102731671</v>
      </c>
      <c r="D39" s="59">
        <v>-8395473.75</v>
      </c>
      <c r="F39" s="54"/>
    </row>
    <row r="40" spans="1:6" s="5" customFormat="1" x14ac:dyDescent="0.2">
      <c r="A40" s="66" t="s">
        <v>25</v>
      </c>
      <c r="B40" s="65" t="s">
        <v>59</v>
      </c>
      <c r="C40" s="17">
        <v>2273495.8197268327</v>
      </c>
      <c r="D40" s="59">
        <v>986179.41999999993</v>
      </c>
      <c r="F40" s="54"/>
    </row>
    <row r="41" spans="1:6" s="5" customFormat="1" x14ac:dyDescent="0.2">
      <c r="A41" s="64"/>
      <c r="B41" s="63" t="s">
        <v>58</v>
      </c>
      <c r="C41" s="17">
        <v>1935323.3</v>
      </c>
      <c r="D41" s="44">
        <v>985628.34</v>
      </c>
      <c r="F41" s="54"/>
    </row>
    <row r="42" spans="1:6" s="5" customFormat="1" x14ac:dyDescent="0.2">
      <c r="A42" s="62"/>
      <c r="B42" s="61" t="s">
        <v>57</v>
      </c>
      <c r="C42" s="17">
        <v>0</v>
      </c>
      <c r="D42" s="40">
        <v>0</v>
      </c>
      <c r="F42" s="54"/>
    </row>
    <row r="43" spans="1:6" s="5" customFormat="1" x14ac:dyDescent="0.2">
      <c r="A43" s="68"/>
      <c r="B43" s="67" t="s">
        <v>56</v>
      </c>
      <c r="C43" s="17">
        <v>338172.51972683251</v>
      </c>
      <c r="D43" s="37">
        <v>551.08000000000004</v>
      </c>
      <c r="F43" s="54"/>
    </row>
    <row r="44" spans="1:6" s="5" customFormat="1" x14ac:dyDescent="0.2">
      <c r="A44" s="66" t="s">
        <v>11</v>
      </c>
      <c r="B44" s="65" t="s">
        <v>55</v>
      </c>
      <c r="C44" s="17">
        <v>11516867.529999999</v>
      </c>
      <c r="D44" s="59">
        <v>9381653.1699999999</v>
      </c>
      <c r="F44" s="54"/>
    </row>
    <row r="45" spans="1:6" s="5" customFormat="1" x14ac:dyDescent="0.2">
      <c r="A45" s="64"/>
      <c r="B45" s="63" t="s">
        <v>54</v>
      </c>
      <c r="C45" s="17">
        <v>10075291.199999999</v>
      </c>
      <c r="D45" s="44">
        <v>8752644.0299999993</v>
      </c>
      <c r="F45" s="54"/>
    </row>
    <row r="46" spans="1:6" s="5" customFormat="1" x14ac:dyDescent="0.2">
      <c r="A46" s="62"/>
      <c r="B46" s="61" t="s">
        <v>53</v>
      </c>
      <c r="C46" s="17">
        <v>400003.1</v>
      </c>
      <c r="D46" s="40">
        <v>42148.72</v>
      </c>
      <c r="F46" s="54"/>
    </row>
    <row r="47" spans="1:6" s="5" customFormat="1" x14ac:dyDescent="0.2">
      <c r="A47" s="62"/>
      <c r="B47" s="61" t="s">
        <v>52</v>
      </c>
      <c r="C47" s="17">
        <v>34258.69</v>
      </c>
      <c r="D47" s="40">
        <v>21601.78</v>
      </c>
      <c r="F47" s="54"/>
    </row>
    <row r="48" spans="1:6" s="5" customFormat="1" x14ac:dyDescent="0.2">
      <c r="A48" s="62"/>
      <c r="B48" s="61" t="s">
        <v>51</v>
      </c>
      <c r="C48" s="17">
        <v>179856.38</v>
      </c>
      <c r="D48" s="40">
        <v>0</v>
      </c>
      <c r="F48" s="54"/>
    </row>
    <row r="49" spans="1:15" s="5" customFormat="1" x14ac:dyDescent="0.2">
      <c r="A49" s="62"/>
      <c r="B49" s="61" t="s">
        <v>50</v>
      </c>
      <c r="C49" s="17">
        <v>827458.16</v>
      </c>
      <c r="D49" s="40">
        <v>534724.21</v>
      </c>
      <c r="F49" s="54"/>
    </row>
    <row r="50" spans="1:15" s="5" customFormat="1" x14ac:dyDescent="0.2">
      <c r="A50" s="62"/>
      <c r="B50" s="61" t="s">
        <v>49</v>
      </c>
      <c r="C50" s="17">
        <v>0</v>
      </c>
      <c r="D50" s="4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62"/>
      <c r="B51" s="61" t="s">
        <v>48</v>
      </c>
      <c r="C51" s="17">
        <v>0</v>
      </c>
      <c r="D51" s="40">
        <v>30534.43</v>
      </c>
      <c r="F51" s="54"/>
    </row>
    <row r="52" spans="1:15" s="5" customFormat="1" x14ac:dyDescent="0.2">
      <c r="A52" s="60" t="s">
        <v>47</v>
      </c>
      <c r="B52" s="14" t="s">
        <v>46</v>
      </c>
      <c r="C52" s="17">
        <v>2143675.219623737</v>
      </c>
      <c r="D52" s="59">
        <v>-3608989.8399990387</v>
      </c>
      <c r="F52" s="54"/>
    </row>
    <row r="53" spans="1:15" s="1" customFormat="1" x14ac:dyDescent="0.2">
      <c r="A53" s="60" t="s">
        <v>45</v>
      </c>
      <c r="B53" s="14" t="s">
        <v>44</v>
      </c>
      <c r="C53" s="17">
        <v>32595127.719350569</v>
      </c>
      <c r="D53" s="59">
        <v>20590664.12935153</v>
      </c>
      <c r="E53" s="5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34" t="s">
        <v>43</v>
      </c>
      <c r="B58" s="34"/>
      <c r="C58" s="34"/>
      <c r="D58" s="34"/>
      <c r="E58" s="5"/>
      <c r="F58" s="5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31"/>
      <c r="B60" s="30" t="s">
        <v>42</v>
      </c>
      <c r="C60" s="57" t="s">
        <v>41</v>
      </c>
      <c r="D60" s="57" t="s">
        <v>40</v>
      </c>
      <c r="E60" s="24"/>
      <c r="F60" s="28"/>
    </row>
    <row r="61" spans="1:15" s="24" customFormat="1" x14ac:dyDescent="0.2">
      <c r="A61" s="26" t="s">
        <v>39</v>
      </c>
      <c r="B61" s="56" t="s">
        <v>38</v>
      </c>
      <c r="C61" s="55"/>
      <c r="D61" s="55"/>
      <c r="E61" s="5"/>
      <c r="F61" s="54"/>
    </row>
    <row r="62" spans="1:15" s="5" customFormat="1" x14ac:dyDescent="0.2">
      <c r="A62" s="46"/>
      <c r="B62" s="45" t="s">
        <v>37</v>
      </c>
      <c r="C62" s="52">
        <v>2901668.4361689989</v>
      </c>
      <c r="D62" s="53">
        <v>2238676.3543509985</v>
      </c>
      <c r="F62" s="50"/>
    </row>
    <row r="63" spans="1:15" s="5" customFormat="1" x14ac:dyDescent="0.2">
      <c r="A63" s="39"/>
      <c r="B63" s="38" t="s">
        <v>36</v>
      </c>
      <c r="C63" s="52">
        <v>2238676.3543509985</v>
      </c>
      <c r="D63" s="51">
        <v>1611163.0769539999</v>
      </c>
      <c r="F63" s="50"/>
      <c r="G63" s="47"/>
    </row>
    <row r="64" spans="1:15" s="5" customFormat="1" x14ac:dyDescent="0.2">
      <c r="A64" s="26" t="s">
        <v>35</v>
      </c>
      <c r="B64" s="49" t="s">
        <v>34</v>
      </c>
      <c r="C64" s="17">
        <v>0</v>
      </c>
      <c r="D64" s="3">
        <v>0</v>
      </c>
      <c r="F64" s="48"/>
      <c r="G64" s="47"/>
    </row>
    <row r="65" spans="1:20" s="5" customFormat="1" x14ac:dyDescent="0.2">
      <c r="A65" s="46"/>
      <c r="B65" s="45" t="s">
        <v>33</v>
      </c>
      <c r="C65" s="17">
        <v>13.8</v>
      </c>
      <c r="D65" s="44">
        <v>14.55</v>
      </c>
      <c r="F65" s="36"/>
      <c r="G65" s="43"/>
    </row>
    <row r="66" spans="1:20" s="5" customFormat="1" x14ac:dyDescent="0.2">
      <c r="A66" s="42"/>
      <c r="B66" s="41" t="s">
        <v>32</v>
      </c>
      <c r="C66" s="17">
        <v>13.73</v>
      </c>
      <c r="D66" s="40">
        <v>12.05</v>
      </c>
      <c r="F66" s="36"/>
      <c r="G66" s="35"/>
    </row>
    <row r="67" spans="1:20" s="5" customFormat="1" x14ac:dyDescent="0.2">
      <c r="A67" s="42"/>
      <c r="B67" s="41" t="s">
        <v>31</v>
      </c>
      <c r="C67" s="17">
        <v>14.93</v>
      </c>
      <c r="D67" s="40">
        <v>14.6</v>
      </c>
      <c r="F67" s="36"/>
      <c r="G67" s="35"/>
    </row>
    <row r="68" spans="1:20" s="5" customFormat="1" x14ac:dyDescent="0.2">
      <c r="A68" s="39"/>
      <c r="B68" s="38" t="s">
        <v>30</v>
      </c>
      <c r="C68" s="17">
        <v>14.55</v>
      </c>
      <c r="D68" s="37">
        <v>12.78</v>
      </c>
      <c r="F68" s="36"/>
      <c r="G68" s="35"/>
    </row>
    <row r="69" spans="1:20" s="5" customFormat="1" x14ac:dyDescent="0.2">
      <c r="A69" s="2"/>
      <c r="B69" s="1"/>
      <c r="C69" s="3"/>
      <c r="D69" s="3"/>
      <c r="E69" s="1"/>
      <c r="F69" s="2"/>
      <c r="G69" s="35"/>
    </row>
    <row r="71" spans="1:20" s="1" customFormat="1" x14ac:dyDescent="0.2">
      <c r="A71" s="34" t="s">
        <v>29</v>
      </c>
      <c r="B71" s="33"/>
      <c r="C71" s="33"/>
      <c r="D71" s="33"/>
      <c r="F71" s="2"/>
    </row>
    <row r="72" spans="1:20" s="1" customFormat="1" x14ac:dyDescent="0.2">
      <c r="A72" s="32"/>
      <c r="B72" s="32"/>
      <c r="C72" s="32"/>
      <c r="D72" s="32"/>
      <c r="F72" s="2"/>
    </row>
    <row r="73" spans="1:20" s="1" customFormat="1" ht="20.399999999999999" x14ac:dyDescent="0.2">
      <c r="A73" s="31"/>
      <c r="B73" s="30" t="s">
        <v>28</v>
      </c>
      <c r="C73" s="29" t="s">
        <v>27</v>
      </c>
      <c r="D73" s="29" t="s">
        <v>26</v>
      </c>
      <c r="E73" s="24"/>
      <c r="F73" s="28"/>
    </row>
    <row r="74" spans="1:20" s="24" customFormat="1" x14ac:dyDescent="0.2">
      <c r="A74" s="27" t="s">
        <v>25</v>
      </c>
      <c r="B74" s="26" t="s">
        <v>24</v>
      </c>
      <c r="C74" s="25">
        <v>19732282.87696249</v>
      </c>
      <c r="D74" s="7">
        <f>IFERROR(ROUND(C74/$C$90,4),0)</f>
        <v>0.95830000000000004</v>
      </c>
      <c r="E74" s="11"/>
      <c r="F74" s="16"/>
    </row>
    <row r="75" spans="1:20" s="1" customFormat="1" ht="27" customHeight="1" x14ac:dyDescent="0.2">
      <c r="A75" s="23"/>
      <c r="B75" s="22" t="s">
        <v>23</v>
      </c>
      <c r="C75" s="21">
        <v>889799.809014</v>
      </c>
      <c r="D75" s="7">
        <f>IFERROR(ROUND(C75/$C$90,4),0)</f>
        <v>4.3200000000000002E-2</v>
      </c>
      <c r="E75" s="6"/>
      <c r="F75" s="2"/>
    </row>
    <row r="76" spans="1:20" s="5" customFormat="1" ht="20.399999999999999" x14ac:dyDescent="0.2">
      <c r="A76" s="19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9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9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9"/>
      <c r="B79" s="9" t="s">
        <v>19</v>
      </c>
      <c r="C79" s="8">
        <v>0</v>
      </c>
      <c r="D79" s="7">
        <f>IFERROR(ROUND(C79/$C$90,4),0)</f>
        <v>0</v>
      </c>
      <c r="E79" s="6"/>
      <c r="F79" s="20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9"/>
      <c r="B80" s="9" t="s">
        <v>18</v>
      </c>
      <c r="C80" s="8">
        <v>18450760.838466</v>
      </c>
      <c r="D80" s="7">
        <f>IFERROR(ROUND(C80/$C$90,4),0)</f>
        <v>0.89610000000000001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9"/>
      <c r="B81" s="9" t="s">
        <v>17</v>
      </c>
      <c r="C81" s="8">
        <v>391722.22948249179</v>
      </c>
      <c r="D81" s="7">
        <f>IFERROR(ROUND(C81/$C$90,4),0)</f>
        <v>1.9E-2</v>
      </c>
      <c r="E81" s="11"/>
      <c r="F81" s="16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9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9"/>
      <c r="B83" s="9" t="s">
        <v>15</v>
      </c>
      <c r="C83" s="8">
        <v>0</v>
      </c>
      <c r="D83" s="7">
        <f>IFERROR(ROUND(C83/$C$90,4),0)</f>
        <v>0</v>
      </c>
      <c r="E83" s="6"/>
      <c r="F83" s="16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9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9"/>
      <c r="B85" s="9" t="s">
        <v>13</v>
      </c>
      <c r="C85" s="8">
        <v>0</v>
      </c>
      <c r="D85" s="7">
        <f>IFERROR(ROUND(C85/$C$90,4),0)</f>
        <v>0</v>
      </c>
      <c r="E85" s="11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9"/>
      <c r="B86" s="9" t="s">
        <v>12</v>
      </c>
      <c r="C86" s="1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5" t="s">
        <v>11</v>
      </c>
      <c r="B87" s="14" t="s">
        <v>10</v>
      </c>
      <c r="C87" s="17">
        <v>854056.24863599997</v>
      </c>
      <c r="D87" s="7">
        <f>IFERROR(ROUND(C87/$C$90,4),0)</f>
        <v>4.1500000000000002E-2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5" t="s">
        <v>9</v>
      </c>
      <c r="B88" s="14" t="s">
        <v>8</v>
      </c>
      <c r="C88" s="13">
        <v>22209.776832</v>
      </c>
      <c r="D88" s="7">
        <f>IFERROR(ROUND(C88/$C$90,4),0)</f>
        <v>1.1000000000000001E-3</v>
      </c>
      <c r="E88" s="6"/>
      <c r="F88" s="2"/>
    </row>
    <row r="89" spans="1:20" s="1" customFormat="1" x14ac:dyDescent="0.2">
      <c r="A89" s="15" t="s">
        <v>7</v>
      </c>
      <c r="B89" s="14" t="s">
        <v>6</v>
      </c>
      <c r="C89" s="13">
        <v>17884.775646999999</v>
      </c>
      <c r="D89" s="7">
        <f>IFERROR(ROUND(C89/$C$90,4),0)</f>
        <v>8.9999999999999998E-4</v>
      </c>
      <c r="E89" s="12"/>
      <c r="F89" s="16"/>
    </row>
    <row r="90" spans="1:20" s="1" customFormat="1" x14ac:dyDescent="0.2">
      <c r="A90" s="15" t="s">
        <v>5</v>
      </c>
      <c r="B90" s="14" t="s">
        <v>4</v>
      </c>
      <c r="C90" s="13">
        <v>20590664.12678349</v>
      </c>
      <c r="D90" s="7">
        <f>IFERROR(ROUND(C90/$C$90,4),0)</f>
        <v>1</v>
      </c>
      <c r="E90" s="12"/>
      <c r="F90" s="2"/>
    </row>
    <row r="91" spans="1:20" s="1" customFormat="1" x14ac:dyDescent="0.2">
      <c r="A91" s="15"/>
      <c r="B91" s="14" t="s">
        <v>3</v>
      </c>
      <c r="C91" s="13">
        <v>8603940.2774714902</v>
      </c>
      <c r="D91" s="7">
        <f>IFERROR(ROUND(C91/$C$90,4),0)</f>
        <v>0.41789999999999999</v>
      </c>
      <c r="E91" s="12"/>
      <c r="F91" s="11"/>
    </row>
    <row r="92" spans="1:20" s="1" customFormat="1" x14ac:dyDescent="0.2">
      <c r="A92" s="10"/>
      <c r="B92" s="9" t="s">
        <v>2</v>
      </c>
      <c r="C92" s="8">
        <v>6216056.2149019996</v>
      </c>
      <c r="D92" s="7">
        <f>IFERROR(ROUND(C92/$C$90,4),0)</f>
        <v>0.3019</v>
      </c>
      <c r="E92" s="6"/>
      <c r="F92" s="2"/>
    </row>
    <row r="93" spans="1:20" s="5" customFormat="1" x14ac:dyDescent="0.2">
      <c r="A93" s="10"/>
      <c r="B93" s="9" t="s">
        <v>1</v>
      </c>
      <c r="C93" s="8">
        <v>5770667.6344100004</v>
      </c>
      <c r="D93" s="7">
        <f>IFERROR(ROUND(C93/$C$90,4),0)</f>
        <v>0.28029999999999999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2023-02-08T22:09:56Z</dcterms:created>
  <dcterms:modified xsi:type="dcterms:W3CDTF">2023-02-08T22:19:48Z</dcterms:modified>
</cp:coreProperties>
</file>