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C20B3562-A590-43CE-9FBA-3C9CB9AEBEED}" xr6:coauthVersionLast="47" xr6:coauthVersionMax="47" xr10:uidLastSave="{00000000-0000-0000-0000-000000000000}"/>
  <bookViews>
    <workbookView xWindow="-108" yWindow="-108" windowWidth="23256" windowHeight="12576" xr2:uid="{E87D59E6-B415-41EB-97C2-143D8DDFFE31}"/>
  </bookViews>
  <sheets>
    <sheet name="8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<sst xmlns="http://schemas.openxmlformats.org/spreadsheetml/2006/main" count="95" uniqueCount="85">
  <si>
    <t>Warszawa, 9 lutego 2023</t>
  </si>
  <si>
    <t>* danwiej AXA – Cyklu Koniunkturalnego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</si>
  <si>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</si>
  <si>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</si>
  <si>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</si>
  <si>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</si>
  <si>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</si>
  <si>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</si>
  <si>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</si>
  <si>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</si>
  <si>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</si>
  <si>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</si>
  <si>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</si>
  <si>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</si>
  <si>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</si>
  <si>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</si>
  <si>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</si>
  <si>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</si>
  <si>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</si>
  <si>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</si>
  <si>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</si>
  <si>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</si>
  <si>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</si>
  <si>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</si>
  <si>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</si>
  <si>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</si>
  <si>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</si>
  <si>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</si>
  <si>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</si>
  <si>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</si>
  <si>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</si>
  <si>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</si>
  <si>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</si>
  <si>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</si>
  <si>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</si>
  <si>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</si>
  <si>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</si>
  <si>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</si>
  <si>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</si>
  <si>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</si>
  <si>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</si>
  <si>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</si>
  <si>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</si>
  <si>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</si>
  <si>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</si>
  <si>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</si>
  <si>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</si>
  <si>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</si>
  <si>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</si>
  <si>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</si>
  <si>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</si>
  <si>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</si>
  <si>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</si>
  <si>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</si>
  <si>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</si>
  <si>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</si>
  <si>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</si>
  <si>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</si>
  <si>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</si>
  <si>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</si>
  <si>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</si>
  <si>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</si>
  <si>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</si>
  <si>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</si>
  <si>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</si>
  <si>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</si>
  <si>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</si>
  <si>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</si>
  <si>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</si>
  <si>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</si>
  <si>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</si>
  <si>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</si>
  <si>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</si>
  <si>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</si>
  <si>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</si>
  <si>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</si>
  <si>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</si>
  <si>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</si>
  <si>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</si>
  <si>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82_</t>
  </si>
  <si>
    <t>kod</t>
  </si>
  <si>
    <t>UNIQA - Makro Alokacji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</si>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</sst>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AEC49D2C-14E4-46B7-967F-A19D0B213234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D377ADFE-3DF3-46AF-9A01-1CD7B40128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4825C-92D9-4785-9C86-EC9E0DF7C953}">
  <sheetPr codeName="Arkusz37">
    <tabColor rgb="FF92D050"/>
  </sheetPr>
  <dimension ref="A1:T96"/>
  <sheetViews>
    <sheetView tabSelected="1" topLeftCell="A25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7" t="str">
        <f>D17&amp;"_2P_"&amp;B17</f>
        <v>82_2P_UNIQA - Makro Alokacji</v>
      </c>
    </row>
    <row r="4" spans="1:6" s="1" customFormat="1" x14ac:dyDescent="0.2">
      <c r="A4" s="2"/>
      <c r="C4" s="86" t="s">
        <v>84</v>
      </c>
      <c r="D4" s="3"/>
      <c r="F4" s="2"/>
    </row>
    <row r="11" spans="1:6" s="1" customFormat="1" x14ac:dyDescent="0.2">
      <c r="A11" s="85" t="s">
        <v>83</v>
      </c>
      <c r="B11" s="85"/>
      <c r="C11" s="85"/>
      <c r="D11" s="85"/>
      <c r="F11" s="2"/>
    </row>
    <row r="12" spans="1:6" s="5" customFormat="1" x14ac:dyDescent="0.3">
      <c r="A12" s="84"/>
      <c r="B12" s="84"/>
      <c r="C12" s="84"/>
      <c r="D12" s="84"/>
      <c r="F12" s="49"/>
    </row>
    <row r="13" spans="1:6" s="5" customFormat="1" x14ac:dyDescent="0.3">
      <c r="A13" s="82" t="s">
        <v>82</v>
      </c>
      <c r="B13" s="83"/>
      <c r="C13" s="83"/>
      <c r="D13" s="83"/>
      <c r="F13" s="49"/>
    </row>
    <row r="14" spans="1:6" s="5" customFormat="1" x14ac:dyDescent="0.3">
      <c r="A14" s="82" t="str">
        <f>"Nazwa ubezpieczeniowego funduszu kapitałowego: "&amp;B17</f>
        <v>Nazwa ubezpieczeniowego funduszu kapitałowego: UNIQA - Makro Alokacji</v>
      </c>
      <c r="B14" s="82"/>
      <c r="C14" s="82"/>
      <c r="D14" s="82"/>
      <c r="F14" s="49"/>
    </row>
    <row r="15" spans="1:6" s="5" customFormat="1" x14ac:dyDescent="0.3">
      <c r="A15" s="79"/>
      <c r="B15" s="49"/>
      <c r="C15" s="49"/>
      <c r="D15" s="49"/>
      <c r="F15" s="49"/>
    </row>
    <row r="16" spans="1:6" s="5" customFormat="1" x14ac:dyDescent="0.3">
      <c r="A16" s="79"/>
      <c r="B16" s="49"/>
      <c r="C16" s="49"/>
      <c r="D16" s="49"/>
      <c r="F16" s="49"/>
    </row>
    <row r="17" spans="1:6" s="5" customFormat="1" x14ac:dyDescent="0.3">
      <c r="A17" s="79"/>
      <c r="B17" s="81" t="s">
        <v>81</v>
      </c>
      <c r="C17" s="81" t="s">
        <v>80</v>
      </c>
      <c r="D17" s="81">
        <v>82</v>
      </c>
      <c r="E17" s="80" t="s">
        <v>79</v>
      </c>
      <c r="F17" s="49"/>
    </row>
    <row r="18" spans="1:6" s="5" customFormat="1" x14ac:dyDescent="0.3">
      <c r="A18" s="79"/>
      <c r="B18" s="49"/>
      <c r="C18" s="49"/>
      <c r="D18" s="49"/>
      <c r="F18" s="49"/>
    </row>
    <row r="19" spans="1:6" s="5" customFormat="1" x14ac:dyDescent="0.3">
      <c r="A19" s="28" t="s">
        <v>78</v>
      </c>
      <c r="B19" s="28"/>
      <c r="C19" s="28"/>
      <c r="D19" s="28"/>
      <c r="F19" s="49"/>
    </row>
    <row r="21" spans="1:6" s="18" customFormat="1" x14ac:dyDescent="0.3">
      <c r="A21" s="25"/>
      <c r="B21" s="24" t="s">
        <v>65</v>
      </c>
      <c r="C21" s="52" t="s">
        <v>42</v>
      </c>
      <c r="D21" s="52" t="s">
        <v>41</v>
      </c>
      <c r="F21" s="22"/>
    </row>
    <row r="22" spans="1:6" s="1" customFormat="1" x14ac:dyDescent="0.2">
      <c r="A22" s="78" t="s">
        <v>26</v>
      </c>
      <c r="B22" s="77" t="s">
        <v>77</v>
      </c>
      <c r="C22" s="32">
        <v>111111537.92643881</v>
      </c>
      <c r="D22" s="32">
        <v>86002076.209999993</v>
      </c>
      <c r="E22" s="53"/>
      <c r="F22" s="2"/>
    </row>
    <row r="23" spans="1:6" s="1" customFormat="1" x14ac:dyDescent="0.2">
      <c r="A23" s="75"/>
      <c r="B23" s="74" t="s">
        <v>76</v>
      </c>
      <c r="C23" s="32">
        <v>110897211.55032331</v>
      </c>
      <c r="D23" s="73">
        <v>86002076.209999993</v>
      </c>
      <c r="E23" s="53"/>
      <c r="F23" s="2"/>
    </row>
    <row r="24" spans="1:6" s="1" customFormat="1" x14ac:dyDescent="0.2">
      <c r="A24" s="72"/>
      <c r="B24" s="71" t="s">
        <v>75</v>
      </c>
      <c r="C24" s="32">
        <v>214326.37611550023</v>
      </c>
      <c r="D24" s="70">
        <v>0</v>
      </c>
      <c r="E24" s="53"/>
      <c r="F24" s="2"/>
    </row>
    <row r="25" spans="1:6" s="1" customFormat="1" x14ac:dyDescent="0.2">
      <c r="A25" s="72"/>
      <c r="B25" s="71" t="s">
        <v>74</v>
      </c>
      <c r="C25" s="32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73</v>
      </c>
      <c r="C26" s="32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72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12</v>
      </c>
      <c r="B28" s="12" t="s">
        <v>71</v>
      </c>
      <c r="C28" s="32">
        <v>0</v>
      </c>
      <c r="D28" s="11">
        <v>0</v>
      </c>
      <c r="E28" s="53"/>
      <c r="F28" s="2"/>
    </row>
    <row r="29" spans="1:6" s="1" customFormat="1" x14ac:dyDescent="0.2">
      <c r="A29" s="75"/>
      <c r="B29" s="74" t="s">
        <v>70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69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68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10</v>
      </c>
      <c r="B32" s="55" t="s">
        <v>67</v>
      </c>
      <c r="C32" s="32">
        <v>111111537.92643881</v>
      </c>
      <c r="D32" s="11">
        <v>86002076.209999993</v>
      </c>
      <c r="E32" s="53"/>
      <c r="F32" s="66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66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65</v>
      </c>
      <c r="C37" s="52" t="s">
        <v>42</v>
      </c>
      <c r="D37" s="52" t="s">
        <v>41</v>
      </c>
      <c r="E37" s="18"/>
      <c r="F37" s="22"/>
    </row>
    <row r="38" spans="1:6" s="18" customFormat="1" x14ac:dyDescent="0.2">
      <c r="A38" s="20" t="s">
        <v>64</v>
      </c>
      <c r="B38" s="65" t="s">
        <v>63</v>
      </c>
      <c r="C38" s="32">
        <v>104672163.79000001</v>
      </c>
      <c r="D38" s="50">
        <v>111111537.926476</v>
      </c>
      <c r="E38" s="5"/>
      <c r="F38" s="49"/>
    </row>
    <row r="39" spans="1:6" s="5" customFormat="1" x14ac:dyDescent="0.2">
      <c r="A39" s="61" t="s">
        <v>62</v>
      </c>
      <c r="B39" s="64" t="s">
        <v>61</v>
      </c>
      <c r="C39" s="32">
        <v>-7914429.5643833801</v>
      </c>
      <c r="D39" s="54">
        <v>-14659133.759200003</v>
      </c>
      <c r="F39" s="49"/>
    </row>
    <row r="40" spans="1:6" s="5" customFormat="1" x14ac:dyDescent="0.2">
      <c r="A40" s="61" t="s">
        <v>26</v>
      </c>
      <c r="B40" s="60" t="s">
        <v>60</v>
      </c>
      <c r="C40" s="32">
        <v>13640677.183116619</v>
      </c>
      <c r="D40" s="54">
        <v>7448470.6000000006</v>
      </c>
      <c r="F40" s="49"/>
    </row>
    <row r="41" spans="1:6" s="5" customFormat="1" x14ac:dyDescent="0.2">
      <c r="A41" s="59"/>
      <c r="B41" s="58" t="s">
        <v>59</v>
      </c>
      <c r="C41" s="32">
        <v>8241433.7599999998</v>
      </c>
      <c r="D41" s="39">
        <v>7298856.3600000003</v>
      </c>
      <c r="F41" s="49"/>
    </row>
    <row r="42" spans="1:6" s="5" customFormat="1" x14ac:dyDescent="0.2">
      <c r="A42" s="57"/>
      <c r="B42" s="56" t="s">
        <v>58</v>
      </c>
      <c r="C42" s="32">
        <v>0</v>
      </c>
      <c r="D42" s="35">
        <v>0</v>
      </c>
      <c r="F42" s="49"/>
    </row>
    <row r="43" spans="1:6" s="5" customFormat="1" x14ac:dyDescent="0.2">
      <c r="A43" s="63"/>
      <c r="B43" s="62" t="s">
        <v>57</v>
      </c>
      <c r="C43" s="32">
        <v>5399243.4231166197</v>
      </c>
      <c r="D43" s="31">
        <v>149614.24</v>
      </c>
      <c r="F43" s="49"/>
    </row>
    <row r="44" spans="1:6" s="5" customFormat="1" x14ac:dyDescent="0.2">
      <c r="A44" s="61" t="s">
        <v>12</v>
      </c>
      <c r="B44" s="60" t="s">
        <v>56</v>
      </c>
      <c r="C44" s="32">
        <v>21555106.747499999</v>
      </c>
      <c r="D44" s="54">
        <v>22107604.359200004</v>
      </c>
      <c r="F44" s="49"/>
    </row>
    <row r="45" spans="1:6" s="5" customFormat="1" x14ac:dyDescent="0.2">
      <c r="A45" s="59"/>
      <c r="B45" s="58" t="s">
        <v>55</v>
      </c>
      <c r="C45" s="32">
        <v>15207251.810000001</v>
      </c>
      <c r="D45" s="39">
        <v>15265199.449999999</v>
      </c>
      <c r="F45" s="49"/>
    </row>
    <row r="46" spans="1:6" s="5" customFormat="1" x14ac:dyDescent="0.2">
      <c r="A46" s="57"/>
      <c r="B46" s="56" t="s">
        <v>54</v>
      </c>
      <c r="C46" s="32">
        <v>3776807.55</v>
      </c>
      <c r="D46" s="35">
        <v>4143077.23</v>
      </c>
      <c r="F46" s="49"/>
    </row>
    <row r="47" spans="1:6" s="5" customFormat="1" x14ac:dyDescent="0.2">
      <c r="A47" s="57"/>
      <c r="B47" s="56" t="s">
        <v>53</v>
      </c>
      <c r="C47" s="32">
        <v>1796995.5275000001</v>
      </c>
      <c r="D47" s="35">
        <v>1772449.4092000001</v>
      </c>
      <c r="F47" s="49"/>
    </row>
    <row r="48" spans="1:6" s="5" customFormat="1" x14ac:dyDescent="0.2">
      <c r="A48" s="57"/>
      <c r="B48" s="56" t="s">
        <v>52</v>
      </c>
      <c r="C48" s="32">
        <v>39187.199999999997</v>
      </c>
      <c r="D48" s="35">
        <v>51959.19</v>
      </c>
      <c r="F48" s="49"/>
    </row>
    <row r="49" spans="1:15" s="5" customFormat="1" x14ac:dyDescent="0.2">
      <c r="A49" s="57"/>
      <c r="B49" s="56" t="s">
        <v>51</v>
      </c>
      <c r="C49" s="32">
        <v>732111.09</v>
      </c>
      <c r="D49" s="35">
        <v>604607.62</v>
      </c>
      <c r="F49" s="49"/>
    </row>
    <row r="50" spans="1:15" s="5" customFormat="1" x14ac:dyDescent="0.2">
      <c r="A50" s="57"/>
      <c r="B50" s="56" t="s">
        <v>50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7"/>
      <c r="B51" s="56" t="s">
        <v>49</v>
      </c>
      <c r="C51" s="32">
        <v>2753.57</v>
      </c>
      <c r="D51" s="35">
        <v>270311.46000000002</v>
      </c>
      <c r="F51" s="49"/>
    </row>
    <row r="52" spans="1:15" s="5" customFormat="1" x14ac:dyDescent="0.2">
      <c r="A52" s="55" t="s">
        <v>48</v>
      </c>
      <c r="B52" s="12" t="s">
        <v>47</v>
      </c>
      <c r="C52" s="32">
        <v>14353803.700859372</v>
      </c>
      <c r="D52" s="54">
        <v>-10450327.959999997</v>
      </c>
      <c r="F52" s="49"/>
    </row>
    <row r="53" spans="1:15" s="1" customFormat="1" x14ac:dyDescent="0.2">
      <c r="A53" s="55" t="s">
        <v>46</v>
      </c>
      <c r="B53" s="12" t="s">
        <v>45</v>
      </c>
      <c r="C53" s="32">
        <v>111111537.926476</v>
      </c>
      <c r="D53" s="54">
        <v>86002076.207276002</v>
      </c>
      <c r="E53" s="53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44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43</v>
      </c>
      <c r="C60" s="52" t="s">
        <v>42</v>
      </c>
      <c r="D60" s="52" t="s">
        <v>41</v>
      </c>
      <c r="E60" s="18"/>
      <c r="F60" s="22"/>
    </row>
    <row r="61" spans="1:15" s="18" customFormat="1" x14ac:dyDescent="0.2">
      <c r="A61" s="20" t="s">
        <v>40</v>
      </c>
      <c r="B61" s="51" t="s">
        <v>39</v>
      </c>
      <c r="C61" s="50"/>
      <c r="D61" s="50"/>
      <c r="E61" s="5"/>
      <c r="F61" s="49"/>
    </row>
    <row r="62" spans="1:15" s="5" customFormat="1" x14ac:dyDescent="0.2">
      <c r="A62" s="41"/>
      <c r="B62" s="40" t="s">
        <v>38</v>
      </c>
      <c r="C62" s="47">
        <v>784590.08913838794</v>
      </c>
      <c r="D62" s="48">
        <v>729604.95059738692</v>
      </c>
      <c r="F62" s="45"/>
    </row>
    <row r="63" spans="1:15" s="5" customFormat="1" x14ac:dyDescent="0.2">
      <c r="A63" s="34"/>
      <c r="B63" s="33" t="s">
        <v>37</v>
      </c>
      <c r="C63" s="47">
        <v>729604.95059738692</v>
      </c>
      <c r="D63" s="46">
        <v>623022.86447438772</v>
      </c>
      <c r="F63" s="45"/>
      <c r="G63" s="42"/>
    </row>
    <row r="64" spans="1:15" s="5" customFormat="1" x14ac:dyDescent="0.2">
      <c r="A64" s="20" t="s">
        <v>36</v>
      </c>
      <c r="B64" s="44" t="s">
        <v>35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34</v>
      </c>
      <c r="C65" s="32">
        <v>133.41</v>
      </c>
      <c r="D65" s="39">
        <v>152.29</v>
      </c>
      <c r="F65" s="30"/>
      <c r="G65" s="38"/>
    </row>
    <row r="66" spans="1:20" s="5" customFormat="1" x14ac:dyDescent="0.2">
      <c r="A66" s="37"/>
      <c r="B66" s="36" t="s">
        <v>33</v>
      </c>
      <c r="C66" s="32">
        <v>133.41</v>
      </c>
      <c r="D66" s="35">
        <v>126.6</v>
      </c>
      <c r="F66" s="30"/>
      <c r="G66" s="29"/>
    </row>
    <row r="67" spans="1:20" s="5" customFormat="1" x14ac:dyDescent="0.2">
      <c r="A67" s="37"/>
      <c r="B67" s="36" t="s">
        <v>32</v>
      </c>
      <c r="C67" s="32">
        <v>158.62</v>
      </c>
      <c r="D67" s="35">
        <v>153.68</v>
      </c>
      <c r="F67" s="30"/>
      <c r="G67" s="29"/>
    </row>
    <row r="68" spans="1:20" s="5" customFormat="1" x14ac:dyDescent="0.2">
      <c r="A68" s="34"/>
      <c r="B68" s="33" t="s">
        <v>31</v>
      </c>
      <c r="C68" s="32">
        <v>152.29</v>
      </c>
      <c r="D68" s="31">
        <v>138.04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30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29</v>
      </c>
      <c r="C73" s="23" t="s">
        <v>28</v>
      </c>
      <c r="D73" s="23" t="s">
        <v>27</v>
      </c>
      <c r="E73" s="18"/>
      <c r="F73" s="22"/>
    </row>
    <row r="74" spans="1:20" s="18" customFormat="1" x14ac:dyDescent="0.2">
      <c r="A74" s="21" t="s">
        <v>26</v>
      </c>
      <c r="B74" s="20" t="s">
        <v>25</v>
      </c>
      <c r="C74" s="19">
        <v>86002076.209999993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24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23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22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21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20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19</v>
      </c>
      <c r="C80" s="8">
        <v>85865700.549999997</v>
      </c>
      <c r="D80" s="7">
        <f>IFERROR(ROUND(C80/$C$90,4),0)</f>
        <v>0.99839999999999995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18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17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16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15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14</v>
      </c>
      <c r="C85" s="8">
        <v>136375.66</v>
      </c>
      <c r="D85" s="7">
        <f>IFERROR(ROUND(C85/$C$90,4),0)</f>
        <v>1.6000000000000001E-3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13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12</v>
      </c>
      <c r="B87" s="12" t="s">
        <v>11</v>
      </c>
      <c r="C87" s="11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10</v>
      </c>
      <c r="B88" s="12" t="s">
        <v>9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8</v>
      </c>
      <c r="B89" s="12" t="s">
        <v>7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6</v>
      </c>
      <c r="B90" s="12" t="s">
        <v>5</v>
      </c>
      <c r="C90" s="11">
        <v>86002076.209999993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4</v>
      </c>
      <c r="C91" s="11">
        <v>86002076.209999993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3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2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2023-02-08T22:12:28Z</dcterms:created>
  <dcterms:modified xsi:type="dcterms:W3CDTF">2023-02-08T22:22:30Z</dcterms:modified>
</cp:coreProperties>
</file>