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202300"/>
  <mc:AlternateContent xmlns:mc="http://schemas.openxmlformats.org/markup-compatibility/2006">
    <mc:Choice Requires="x15">
      <x15ac:absPath xmlns:x15ac="http://schemas.microsoft.com/office/spreadsheetml/2010/11/ac" url="\\office.local\public\ksiegi_pomocnicze\AXA - RAPORTOWANIE\LIFE\SPRAWOZDANIA_PÓŁROCZNE, ROCZNE\2023\II PÓŁROCZE\SPRAWOZDANIA\"/>
    </mc:Choice>
  </mc:AlternateContent>
  <xr:revisionPtr revIDLastSave="0" documentId="8_{9254B344-314B-413A-B91C-B41C8B2E2038}" xr6:coauthVersionLast="47" xr6:coauthVersionMax="47" xr10:uidLastSave="{00000000-0000-0000-0000-000000000000}"/>
  <bookViews>
    <workbookView xWindow="33210" yWindow="1710" windowWidth="21600" windowHeight="11325" xr2:uid="{6E27BA38-82F7-4898-9D02-6143DDA763A4}"/>
  </bookViews>
  <sheets>
    <sheet name="221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A14" i="1"/>
  <c r="F1" i="1"/>
</calcChain>
</file>

<file path=xl/sharedStrings.xml><?xml version="1.0" encoding="utf-8"?>
<sst xmlns="http://schemas.openxmlformats.org/spreadsheetml/2006/main" count="94" uniqueCount="84">
  <si>
    <t>z</t>
  </si>
  <si>
    <t>PÓŁROCZNE SPRAWOZDANIE UBEZPIECZENIOWEGO FUNDUSZU KAPITAŁOWEGO
SPORZĄDZONE NA DZIEŃ 31.12.2017 r.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</si>
  <si>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</si>
  <si>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UNIQA - JPMorgan Global Healthcare (PLN)</t>
  </si>
  <si>
    <t>kod</t>
  </si>
  <si>
    <t>221_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</si>
  <si>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</si>
  <si>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</si>
  <si>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</si>
  <si>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</si>
  <si>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</si>
  <si>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</si>
  <si>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</si>
  <si>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</si>
  <si>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</si>
  <si>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</si>
  <si>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</si>
  <si>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</si>
  <si>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</si>
  <si>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</si>
  <si>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</si>
  <si>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</si>
  <si>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</si>
  <si>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</si>
  <si>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</si>
  <si>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</si>
  <si>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</si>
  <si>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</si>
  <si>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</si>
  <si>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</si>
  <si>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</si>
  <si>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</si>
  <si>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</si>
  <si>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</si>
  <si>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</si>
  <si>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</si>
  <si>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</si>
  <si>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</si>
  <si>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</si>
  <si>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</si>
  <si>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</si>
  <si>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</si>
  <si>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</si>
  <si>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</si>
  <si>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</si>
  <si>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</si>
  <si>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</si>
  <si>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</si>
  <si>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</si>
  <si>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</si>
  <si>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</si>
  <si>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</si>
  <si>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</si>
  <si>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</si>
  <si>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</si>
  <si>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</si>
  <si>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</si>
  <si>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</si>
  <si>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</si>
  <si>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</si>
  <si>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</si>
  <si>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</si>
  <si>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</si>
  <si>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</si>
  <si>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</si>
  <si>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</si>
  <si>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</si>
  <si>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</si>
  <si>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7.  Instrumenty pochodne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</si>
  <si>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</si>
  <si>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</si>
  <si>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</si>
  <si>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</si>
  <si>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</si>
  <si>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</si>
  <si>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</si>
  <si>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</si>
  <si>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</si>
  <si>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</si>
  <si>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</si>
  <si>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</si>
  <si>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</si>
  <si>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</si>
  <si>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Warszawa, 9 lutego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</si>
</sst>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8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11"/>
      <color theme="0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7" fillId="0" borderId="0"/>
  </cellStyleXfs>
  <cellXfs count="82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/>
    <xf numFmtId="4" fontId="3" fillId="0" borderId="0" xfId="0" applyNumberFormat="1" applyFont="1"/>
    <xf numFmtId="0" fontId="4" fillId="0" borderId="0" xfId="0" applyFont="1" applyAlignment="1">
      <alignment horizontal="left"/>
    </xf>
    <xf numFmtId="4" fontId="4" fillId="0" borderId="0" xfId="0" applyNumberFormat="1" applyFont="1"/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/>
    </xf>
    <xf numFmtId="4" fontId="6" fillId="2" borderId="0" xfId="0" applyNumberFormat="1" applyFont="1" applyFill="1" applyAlignment="1">
      <alignment horizontal="right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4" fontId="3" fillId="0" borderId="2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164" fontId="3" fillId="0" borderId="0" xfId="1" applyFont="1" applyAlignment="1"/>
    <xf numFmtId="0" fontId="3" fillId="0" borderId="3" xfId="0" applyFont="1" applyBorder="1" applyAlignment="1">
      <alignment horizontal="left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/>
    </xf>
    <xf numFmtId="0" fontId="3" fillId="0" borderId="4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 indent="1"/>
    </xf>
    <xf numFmtId="0" fontId="3" fillId="0" borderId="2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5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164" fontId="3" fillId="0" borderId="0" xfId="0" applyNumberFormat="1" applyFont="1" applyAlignment="1">
      <alignment horizontal="left"/>
    </xf>
    <xf numFmtId="0" fontId="3" fillId="0" borderId="1" xfId="0" applyFont="1" applyBorder="1" applyAlignment="1">
      <alignment horizontal="left" vertical="center"/>
    </xf>
    <xf numFmtId="0" fontId="3" fillId="0" borderId="1" xfId="2" applyFont="1" applyBorder="1" applyAlignment="1">
      <alignment horizontal="left" vertical="center" wrapText="1"/>
    </xf>
    <xf numFmtId="4" fontId="3" fillId="0" borderId="1" xfId="0" applyNumberFormat="1" applyFont="1" applyBorder="1"/>
    <xf numFmtId="0" fontId="3" fillId="0" borderId="5" xfId="0" applyFont="1" applyBorder="1" applyAlignment="1">
      <alignment horizontal="left" vertical="center"/>
    </xf>
    <xf numFmtId="0" fontId="3" fillId="0" borderId="5" xfId="2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right" vertical="top"/>
    </xf>
    <xf numFmtId="0" fontId="3" fillId="0" borderId="3" xfId="0" applyFont="1" applyBorder="1" applyAlignment="1">
      <alignment horizontal="justify" vertical="top" wrapText="1"/>
    </xf>
    <xf numFmtId="165" fontId="3" fillId="0" borderId="2" xfId="0" applyNumberFormat="1" applyFont="1" applyBorder="1" applyAlignment="1">
      <alignment horizontal="right"/>
    </xf>
    <xf numFmtId="165" fontId="3" fillId="0" borderId="3" xfId="0" applyNumberFormat="1" applyFont="1" applyBorder="1"/>
    <xf numFmtId="165" fontId="3" fillId="0" borderId="0" xfId="0" applyNumberFormat="1" applyFont="1" applyAlignment="1">
      <alignment horizontal="left" vertical="center"/>
    </xf>
    <xf numFmtId="0" fontId="3" fillId="0" borderId="2" xfId="0" applyFont="1" applyBorder="1" applyAlignment="1">
      <alignment horizontal="right" vertical="top"/>
    </xf>
    <xf numFmtId="0" fontId="3" fillId="0" borderId="2" xfId="0" applyFont="1" applyBorder="1" applyAlignment="1">
      <alignment horizontal="justify" vertical="top" wrapText="1"/>
    </xf>
    <xf numFmtId="165" fontId="3" fillId="0" borderId="0" xfId="0" applyNumberFormat="1" applyFont="1" applyAlignment="1">
      <alignment vertical="center"/>
    </xf>
    <xf numFmtId="0" fontId="3" fillId="0" borderId="0" xfId="0" applyFont="1" applyAlignment="1">
      <alignment horizontal="justify" vertical="center" wrapText="1"/>
    </xf>
    <xf numFmtId="4" fontId="5" fillId="0" borderId="0" xfId="0" applyNumberFormat="1" applyFont="1" applyAlignment="1">
      <alignment horizontal="left" vertical="center"/>
    </xf>
    <xf numFmtId="4" fontId="3" fillId="0" borderId="0" xfId="0" applyNumberFormat="1" applyFont="1" applyAlignment="1">
      <alignment horizontal="left" vertical="center"/>
    </xf>
    <xf numFmtId="4" fontId="5" fillId="0" borderId="0" xfId="0" applyNumberFormat="1" applyFont="1" applyAlignment="1">
      <alignment vertical="center"/>
    </xf>
    <xf numFmtId="0" fontId="3" fillId="0" borderId="4" xfId="0" applyFont="1" applyBorder="1" applyAlignment="1">
      <alignment horizontal="right" vertical="top"/>
    </xf>
    <xf numFmtId="0" fontId="3" fillId="0" borderId="4" xfId="0" applyFont="1" applyBorder="1" applyAlignment="1">
      <alignment horizontal="justify" vertical="top" wrapText="1"/>
    </xf>
    <xf numFmtId="4" fontId="3" fillId="0" borderId="0" xfId="0" applyNumberFormat="1" applyFont="1" applyAlignment="1">
      <alignment vertical="center"/>
    </xf>
    <xf numFmtId="164" fontId="3" fillId="0" borderId="0" xfId="1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4" fontId="6" fillId="2" borderId="0" xfId="0" applyNumberFormat="1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3" fillId="0" borderId="3" xfId="0" applyNumberFormat="1" applyFont="1" applyBorder="1" applyAlignment="1">
      <alignment vertical="center"/>
    </xf>
    <xf numFmtId="10" fontId="3" fillId="0" borderId="2" xfId="0" applyNumberFormat="1" applyFont="1" applyBorder="1" applyAlignment="1">
      <alignment vertical="center"/>
    </xf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0" fontId="3" fillId="0" borderId="2" xfId="0" applyFont="1" applyBorder="1" applyAlignment="1">
      <alignment horizontal="justify" vertical="center" wrapText="1"/>
    </xf>
  </cellXfs>
  <cellStyles count="3">
    <cellStyle name="Dziesiętny" xfId="1" builtinId="3"/>
    <cellStyle name="Normalny" xfId="0" builtinId="0"/>
    <cellStyle name="Normalny 2" xfId="2" xr:uid="{97311916-CD87-4A74-96D5-E0CC673669E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744855</xdr:colOff>
      <xdr:row>7</xdr:row>
      <xdr:rowOff>18314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EBC4A4B9-6440-4C67-9675-EB2C7E28CF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6320" cy="9555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919B14-C2C0-4188-BB85-BA2C005A1F38}">
  <sheetPr codeName="Arkusz97"/>
  <dimension ref="A1:T96"/>
  <sheetViews>
    <sheetView tabSelected="1" topLeftCell="A7" workbookViewId="0">
      <selection activeCell="B7" sqref="B7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5.88671875" style="2" bestFit="1" customWidth="1"/>
    <col min="6" max="6" width="26.33203125" style="1" customWidth="1"/>
    <col min="7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5.886718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5.886718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5.886718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5.886718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5.886718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5.886718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5.886718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5.886718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5.886718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5.886718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5.886718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5.886718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5.886718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5.886718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5.886718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5.886718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5.886718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5.886718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5.886718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5.886718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5.886718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5.886718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5.886718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5.886718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5.886718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5.886718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5.886718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5.886718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5.886718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5.886718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5.886718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5.886718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5.886718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5.886718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5.886718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5.886718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5.886718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5.886718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5.886718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5.886718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5.886718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5.886718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5.886718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5.886718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5.886718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5.886718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5.886718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5.886718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5.886718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5.886718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5.886718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5.886718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5.886718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5.886718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5.886718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5.886718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5.886718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5.886718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5.886718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5.886718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5.886718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5.886718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5.886718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4" t="str">
        <f>D17&amp;"_2P_"&amp;B17</f>
        <v>221_2P_UNIQA - JPMorgan Global Healthcare (PLN)</v>
      </c>
    </row>
    <row r="4" spans="1:6" x14ac:dyDescent="0.2">
      <c r="C4" s="5" t="s">
        <v>0</v>
      </c>
    </row>
    <row r="11" spans="1:6" x14ac:dyDescent="0.2">
      <c r="A11" s="6" t="s">
        <v>1</v>
      </c>
      <c r="B11" s="6"/>
      <c r="C11" s="6"/>
      <c r="D11" s="6"/>
    </row>
    <row r="12" spans="1:6" s="8" customFormat="1" x14ac:dyDescent="0.3">
      <c r="A12" s="7"/>
      <c r="B12" s="7"/>
      <c r="C12" s="7"/>
      <c r="D12" s="7"/>
      <c r="F12" s="9"/>
    </row>
    <row r="13" spans="1:6" s="8" customFormat="1" x14ac:dyDescent="0.3">
      <c r="A13" s="10" t="s">
        <v>2</v>
      </c>
      <c r="B13" s="11"/>
      <c r="C13" s="11"/>
      <c r="D13" s="11"/>
      <c r="F13" s="9"/>
    </row>
    <row r="14" spans="1:6" s="8" customFormat="1" x14ac:dyDescent="0.3">
      <c r="A14" s="10" t="str">
        <f>"Nazwa ubezpieczeniowego funduszu kapitałowego: "&amp;B17</f>
        <v>Nazwa ubezpieczeniowego funduszu kapitałowego: UNIQA - JPMorgan Global Healthcare (PLN)</v>
      </c>
      <c r="B14" s="11"/>
      <c r="C14" s="11"/>
      <c r="D14" s="11"/>
      <c r="F14" s="9"/>
    </row>
    <row r="15" spans="1:6" s="8" customFormat="1" x14ac:dyDescent="0.3">
      <c r="A15" s="12"/>
      <c r="B15" s="9"/>
      <c r="C15" s="9"/>
      <c r="D15" s="9"/>
      <c r="F15" s="9"/>
    </row>
    <row r="16" spans="1:6" s="8" customFormat="1" x14ac:dyDescent="0.3">
      <c r="A16" s="12"/>
      <c r="B16" s="9"/>
      <c r="C16" s="9"/>
      <c r="D16" s="9"/>
      <c r="F16" s="9"/>
    </row>
    <row r="17" spans="1:6" s="8" customFormat="1" ht="14.4" x14ac:dyDescent="0.3">
      <c r="A17" s="13"/>
      <c r="B17" s="14" t="s">
        <v>3</v>
      </c>
      <c r="C17" s="15" t="s">
        <v>4</v>
      </c>
      <c r="D17" s="15">
        <v>221</v>
      </c>
      <c r="E17" s="16" t="s">
        <v>5</v>
      </c>
      <c r="F17" s="9"/>
    </row>
    <row r="18" spans="1:6" s="8" customFormat="1" x14ac:dyDescent="0.3">
      <c r="A18" s="12"/>
      <c r="B18" s="9"/>
      <c r="C18" s="9"/>
      <c r="D18" s="9"/>
      <c r="F18" s="9"/>
    </row>
    <row r="19" spans="1:6" s="8" customFormat="1" x14ac:dyDescent="0.3">
      <c r="A19" s="17" t="s">
        <v>6</v>
      </c>
      <c r="B19" s="17"/>
      <c r="C19" s="17"/>
      <c r="D19" s="17"/>
      <c r="F19" s="9"/>
    </row>
    <row r="21" spans="1:6" s="21" customFormat="1" x14ac:dyDescent="0.3">
      <c r="A21" s="18"/>
      <c r="B21" s="19" t="s">
        <v>7</v>
      </c>
      <c r="C21" s="20" t="s">
        <v>8</v>
      </c>
      <c r="D21" s="20" t="s">
        <v>9</v>
      </c>
      <c r="F21" s="22"/>
    </row>
    <row r="22" spans="1:6" x14ac:dyDescent="0.2">
      <c r="A22" s="23" t="s">
        <v>10</v>
      </c>
      <c r="B22" s="24" t="s">
        <v>11</v>
      </c>
      <c r="C22" s="25">
        <v>3471471.7</v>
      </c>
      <c r="D22" s="26">
        <v>2012205.74</v>
      </c>
      <c r="E22" s="27"/>
    </row>
    <row r="23" spans="1:6" x14ac:dyDescent="0.2">
      <c r="A23" s="28"/>
      <c r="B23" s="29" t="s">
        <v>12</v>
      </c>
      <c r="C23" s="25">
        <v>3471471.7</v>
      </c>
      <c r="D23" s="26">
        <v>2012205.74</v>
      </c>
      <c r="E23" s="27"/>
    </row>
    <row r="24" spans="1:6" x14ac:dyDescent="0.2">
      <c r="A24" s="30"/>
      <c r="B24" s="31" t="s">
        <v>13</v>
      </c>
      <c r="C24" s="25">
        <v>0</v>
      </c>
      <c r="D24" s="26">
        <v>0</v>
      </c>
      <c r="E24" s="27"/>
    </row>
    <row r="25" spans="1:6" x14ac:dyDescent="0.2">
      <c r="A25" s="30"/>
      <c r="B25" s="31" t="s">
        <v>14</v>
      </c>
      <c r="C25" s="25">
        <v>0</v>
      </c>
      <c r="D25" s="26">
        <v>0</v>
      </c>
      <c r="E25" s="27"/>
    </row>
    <row r="26" spans="1:6" x14ac:dyDescent="0.2">
      <c r="A26" s="30"/>
      <c r="B26" s="32" t="s">
        <v>15</v>
      </c>
      <c r="C26" s="25">
        <v>0</v>
      </c>
      <c r="D26" s="26">
        <v>0</v>
      </c>
      <c r="E26" s="27"/>
    </row>
    <row r="27" spans="1:6" x14ac:dyDescent="0.2">
      <c r="A27" s="33"/>
      <c r="B27" s="32" t="s">
        <v>16</v>
      </c>
      <c r="C27" s="25">
        <v>0</v>
      </c>
      <c r="D27" s="26">
        <v>0</v>
      </c>
      <c r="E27" s="27"/>
    </row>
    <row r="28" spans="1:6" x14ac:dyDescent="0.2">
      <c r="A28" s="34" t="s">
        <v>17</v>
      </c>
      <c r="B28" s="35" t="s">
        <v>18</v>
      </c>
      <c r="C28" s="25">
        <v>0</v>
      </c>
      <c r="D28" s="26">
        <v>0</v>
      </c>
      <c r="E28" s="27"/>
    </row>
    <row r="29" spans="1:6" x14ac:dyDescent="0.2">
      <c r="A29" s="28"/>
      <c r="B29" s="29" t="s">
        <v>19</v>
      </c>
      <c r="C29" s="25">
        <v>0</v>
      </c>
      <c r="D29" s="26">
        <v>0</v>
      </c>
      <c r="E29" s="27"/>
    </row>
    <row r="30" spans="1:6" x14ac:dyDescent="0.2">
      <c r="A30" s="30"/>
      <c r="B30" s="31" t="s">
        <v>20</v>
      </c>
      <c r="C30" s="25">
        <v>0</v>
      </c>
      <c r="D30" s="26">
        <v>0</v>
      </c>
      <c r="E30" s="27"/>
    </row>
    <row r="31" spans="1:6" x14ac:dyDescent="0.2">
      <c r="A31" s="33"/>
      <c r="B31" s="36" t="s">
        <v>21</v>
      </c>
      <c r="C31" s="25">
        <v>0</v>
      </c>
      <c r="D31" s="26">
        <v>0</v>
      </c>
      <c r="E31" s="27"/>
    </row>
    <row r="32" spans="1:6" x14ac:dyDescent="0.2">
      <c r="A32" s="34" t="s">
        <v>22</v>
      </c>
      <c r="B32" s="34" t="s">
        <v>23</v>
      </c>
      <c r="C32" s="25">
        <v>3471471.7</v>
      </c>
      <c r="D32" s="26">
        <v>2012205.74</v>
      </c>
      <c r="E32" s="27"/>
      <c r="F32" s="37"/>
    </row>
    <row r="33" spans="1:6" x14ac:dyDescent="0.2">
      <c r="E33" s="3"/>
    </row>
    <row r="35" spans="1:6" x14ac:dyDescent="0.2">
      <c r="A35" s="17" t="s">
        <v>24</v>
      </c>
      <c r="B35" s="17"/>
      <c r="C35" s="17"/>
      <c r="D35" s="17"/>
      <c r="E35" s="8"/>
      <c r="F35" s="9"/>
    </row>
    <row r="36" spans="1:6" s="8" customFormat="1" x14ac:dyDescent="0.2">
      <c r="A36" s="1"/>
      <c r="B36" s="1"/>
      <c r="C36" s="3"/>
      <c r="D36" s="3"/>
      <c r="E36" s="2"/>
      <c r="F36" s="1"/>
    </row>
    <row r="37" spans="1:6" x14ac:dyDescent="0.2">
      <c r="A37" s="18"/>
      <c r="B37" s="19" t="s">
        <v>7</v>
      </c>
      <c r="C37" s="20" t="s">
        <v>8</v>
      </c>
      <c r="D37" s="20" t="s">
        <v>9</v>
      </c>
      <c r="E37" s="21"/>
      <c r="F37" s="22"/>
    </row>
    <row r="38" spans="1:6" s="21" customFormat="1" x14ac:dyDescent="0.2">
      <c r="A38" s="38" t="s">
        <v>25</v>
      </c>
      <c r="B38" s="39" t="s">
        <v>26</v>
      </c>
      <c r="C38" s="25">
        <v>4022501.4496910102</v>
      </c>
      <c r="D38" s="40">
        <v>3471471.7</v>
      </c>
      <c r="E38" s="8"/>
      <c r="F38" s="9"/>
    </row>
    <row r="39" spans="1:6" s="8" customFormat="1" x14ac:dyDescent="0.2">
      <c r="A39" s="41" t="s">
        <v>27</v>
      </c>
      <c r="B39" s="42" t="s">
        <v>28</v>
      </c>
      <c r="C39" s="25">
        <v>-396876.77</v>
      </c>
      <c r="D39" s="40">
        <v>-1496872.71</v>
      </c>
      <c r="F39" s="9"/>
    </row>
    <row r="40" spans="1:6" s="8" customFormat="1" x14ac:dyDescent="0.2">
      <c r="A40" s="41" t="s">
        <v>10</v>
      </c>
      <c r="B40" s="43" t="s">
        <v>29</v>
      </c>
      <c r="C40" s="25">
        <v>967239.66999999993</v>
      </c>
      <c r="D40" s="40">
        <v>190973.24</v>
      </c>
      <c r="F40" s="9"/>
    </row>
    <row r="41" spans="1:6" s="8" customFormat="1" x14ac:dyDescent="0.2">
      <c r="A41" s="44"/>
      <c r="B41" s="45" t="s">
        <v>30</v>
      </c>
      <c r="C41" s="25">
        <v>248795.36</v>
      </c>
      <c r="D41" s="40">
        <v>181168.98</v>
      </c>
      <c r="F41" s="9"/>
    </row>
    <row r="42" spans="1:6" s="8" customFormat="1" x14ac:dyDescent="0.2">
      <c r="A42" s="46"/>
      <c r="B42" s="47" t="s">
        <v>31</v>
      </c>
      <c r="C42" s="25">
        <v>0</v>
      </c>
      <c r="D42" s="40">
        <v>0</v>
      </c>
      <c r="F42" s="9"/>
    </row>
    <row r="43" spans="1:6" s="8" customFormat="1" x14ac:dyDescent="0.2">
      <c r="A43" s="48"/>
      <c r="B43" s="49" t="s">
        <v>32</v>
      </c>
      <c r="C43" s="25">
        <v>718444.30999999994</v>
      </c>
      <c r="D43" s="40">
        <v>9804.26</v>
      </c>
      <c r="F43" s="9"/>
    </row>
    <row r="44" spans="1:6" s="8" customFormat="1" x14ac:dyDescent="0.2">
      <c r="A44" s="41" t="s">
        <v>17</v>
      </c>
      <c r="B44" s="43" t="s">
        <v>33</v>
      </c>
      <c r="C44" s="25">
        <v>1364116.44</v>
      </c>
      <c r="D44" s="40">
        <v>1687845.95</v>
      </c>
      <c r="F44" s="9"/>
    </row>
    <row r="45" spans="1:6" s="8" customFormat="1" x14ac:dyDescent="0.2">
      <c r="A45" s="44"/>
      <c r="B45" s="45" t="s">
        <v>34</v>
      </c>
      <c r="C45" s="25">
        <v>1302782.46</v>
      </c>
      <c r="D45" s="40">
        <v>922815.97</v>
      </c>
      <c r="F45" s="9"/>
    </row>
    <row r="46" spans="1:6" s="8" customFormat="1" x14ac:dyDescent="0.2">
      <c r="A46" s="46"/>
      <c r="B46" s="47" t="s">
        <v>35</v>
      </c>
      <c r="C46" s="25">
        <v>932.15</v>
      </c>
      <c r="D46" s="40">
        <v>0</v>
      </c>
      <c r="F46" s="9"/>
    </row>
    <row r="47" spans="1:6" s="8" customFormat="1" x14ac:dyDescent="0.2">
      <c r="A47" s="46"/>
      <c r="B47" s="47" t="s">
        <v>36</v>
      </c>
      <c r="C47" s="25">
        <v>9067.68</v>
      </c>
      <c r="D47" s="40">
        <v>7303.86</v>
      </c>
      <c r="F47" s="9"/>
    </row>
    <row r="48" spans="1:6" s="8" customFormat="1" x14ac:dyDescent="0.2">
      <c r="A48" s="46"/>
      <c r="B48" s="47" t="s">
        <v>37</v>
      </c>
      <c r="C48" s="25">
        <v>0</v>
      </c>
      <c r="D48" s="40">
        <v>0</v>
      </c>
      <c r="F48" s="9"/>
    </row>
    <row r="49" spans="1:15" s="8" customFormat="1" x14ac:dyDescent="0.2">
      <c r="A49" s="46"/>
      <c r="B49" s="47" t="s">
        <v>38</v>
      </c>
      <c r="C49" s="25">
        <v>51328.83</v>
      </c>
      <c r="D49" s="40">
        <v>35721.9</v>
      </c>
      <c r="F49" s="9"/>
    </row>
    <row r="50" spans="1:15" s="8" customFormat="1" x14ac:dyDescent="0.2">
      <c r="A50" s="46"/>
      <c r="B50" s="47" t="s">
        <v>39</v>
      </c>
      <c r="C50" s="25">
        <v>0</v>
      </c>
      <c r="D50" s="40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8" customFormat="1" x14ac:dyDescent="0.2">
      <c r="A51" s="46"/>
      <c r="B51" s="47" t="s">
        <v>40</v>
      </c>
      <c r="C51" s="25">
        <v>5.32</v>
      </c>
      <c r="D51" s="40">
        <v>722004.22</v>
      </c>
      <c r="F51" s="9"/>
    </row>
    <row r="52" spans="1:15" s="8" customFormat="1" x14ac:dyDescent="0.2">
      <c r="A52" s="34" t="s">
        <v>41</v>
      </c>
      <c r="B52" s="35" t="s">
        <v>42</v>
      </c>
      <c r="C52" s="25">
        <v>-154152.97999999998</v>
      </c>
      <c r="D52" s="40">
        <v>37606.75</v>
      </c>
      <c r="F52" s="9"/>
    </row>
    <row r="53" spans="1:15" x14ac:dyDescent="0.2">
      <c r="A53" s="34" t="s">
        <v>43</v>
      </c>
      <c r="B53" s="35" t="s">
        <v>44</v>
      </c>
      <c r="C53" s="25">
        <v>3471471.6996910102</v>
      </c>
      <c r="D53" s="40">
        <v>2012205.74</v>
      </c>
      <c r="E53" s="27"/>
    </row>
    <row r="58" spans="1:15" x14ac:dyDescent="0.2">
      <c r="A58" s="17" t="s">
        <v>45</v>
      </c>
      <c r="B58" s="17"/>
      <c r="C58" s="17"/>
      <c r="D58" s="17"/>
      <c r="E58" s="8"/>
      <c r="F58" s="9"/>
    </row>
    <row r="59" spans="1:15" s="8" customFormat="1" x14ac:dyDescent="0.2">
      <c r="A59" s="2"/>
      <c r="B59" s="2"/>
      <c r="C59" s="3"/>
      <c r="D59" s="3"/>
      <c r="E59" s="2"/>
      <c r="F59" s="1"/>
    </row>
    <row r="60" spans="1:15" x14ac:dyDescent="0.2">
      <c r="A60" s="18"/>
      <c r="B60" s="19" t="s">
        <v>46</v>
      </c>
      <c r="C60" s="20" t="s">
        <v>8</v>
      </c>
      <c r="D60" s="20" t="s">
        <v>9</v>
      </c>
      <c r="E60" s="21"/>
      <c r="F60" s="22"/>
    </row>
    <row r="61" spans="1:15" s="21" customFormat="1" x14ac:dyDescent="0.2">
      <c r="A61" s="38" t="s">
        <v>47</v>
      </c>
      <c r="B61" s="50" t="s">
        <v>48</v>
      </c>
      <c r="C61" s="40"/>
      <c r="D61" s="40"/>
      <c r="E61" s="8"/>
      <c r="F61" s="9"/>
    </row>
    <row r="62" spans="1:15" s="8" customFormat="1" x14ac:dyDescent="0.2">
      <c r="A62" s="51"/>
      <c r="B62" s="52" t="s">
        <v>49</v>
      </c>
      <c r="C62" s="53">
        <v>6597.1847369999987</v>
      </c>
      <c r="D62" s="54">
        <v>5943.4866849999999</v>
      </c>
      <c r="F62" s="55"/>
    </row>
    <row r="63" spans="1:15" s="8" customFormat="1" x14ac:dyDescent="0.2">
      <c r="A63" s="56"/>
      <c r="B63" s="57" t="s">
        <v>50</v>
      </c>
      <c r="C63" s="53">
        <v>5943.4866849999999</v>
      </c>
      <c r="D63" s="54">
        <v>3350.2701270000007</v>
      </c>
      <c r="F63" s="55"/>
      <c r="G63" s="58"/>
    </row>
    <row r="64" spans="1:15" s="8" customFormat="1" x14ac:dyDescent="0.2">
      <c r="A64" s="38" t="s">
        <v>51</v>
      </c>
      <c r="B64" s="59" t="s">
        <v>52</v>
      </c>
      <c r="C64" s="25"/>
      <c r="D64" s="54"/>
      <c r="F64" s="60"/>
      <c r="G64" s="58"/>
    </row>
    <row r="65" spans="1:20" s="8" customFormat="1" x14ac:dyDescent="0.2">
      <c r="A65" s="51"/>
      <c r="B65" s="52" t="s">
        <v>53</v>
      </c>
      <c r="C65" s="25">
        <v>609.79999999999995</v>
      </c>
      <c r="D65" s="54">
        <v>584.08000000000004</v>
      </c>
      <c r="F65" s="61"/>
      <c r="G65" s="62"/>
    </row>
    <row r="66" spans="1:20" s="8" customFormat="1" x14ac:dyDescent="0.2">
      <c r="A66" s="63"/>
      <c r="B66" s="64" t="s">
        <v>54</v>
      </c>
      <c r="C66" s="25">
        <v>515.79999999999995</v>
      </c>
      <c r="D66" s="54">
        <v>531.08000000000004</v>
      </c>
      <c r="F66" s="61"/>
      <c r="G66" s="65"/>
    </row>
    <row r="67" spans="1:20" s="8" customFormat="1" x14ac:dyDescent="0.2">
      <c r="A67" s="63"/>
      <c r="B67" s="64" t="s">
        <v>55</v>
      </c>
      <c r="C67" s="25">
        <v>618.29</v>
      </c>
      <c r="D67" s="54">
        <v>605.9</v>
      </c>
      <c r="F67" s="61"/>
      <c r="G67" s="65"/>
    </row>
    <row r="68" spans="1:20" s="8" customFormat="1" x14ac:dyDescent="0.2">
      <c r="A68" s="56"/>
      <c r="B68" s="57" t="s">
        <v>56</v>
      </c>
      <c r="C68" s="25">
        <v>584.08000000000004</v>
      </c>
      <c r="D68" s="54">
        <v>600.61</v>
      </c>
      <c r="E68" s="66"/>
      <c r="F68" s="61"/>
      <c r="G68" s="65"/>
    </row>
    <row r="69" spans="1:20" s="8" customFormat="1" x14ac:dyDescent="0.2">
      <c r="A69" s="1"/>
      <c r="B69" s="2"/>
      <c r="C69" s="3"/>
      <c r="D69" s="3"/>
      <c r="E69" s="2"/>
      <c r="F69" s="1"/>
      <c r="G69" s="65"/>
    </row>
    <row r="71" spans="1:20" x14ac:dyDescent="0.2">
      <c r="A71" s="17" t="s">
        <v>57</v>
      </c>
      <c r="B71" s="67"/>
      <c r="C71" s="67"/>
      <c r="D71" s="67"/>
    </row>
    <row r="72" spans="1:20" x14ac:dyDescent="0.2">
      <c r="A72" s="68"/>
      <c r="B72" s="68"/>
      <c r="C72" s="68"/>
      <c r="D72" s="68"/>
    </row>
    <row r="73" spans="1:20" ht="20.399999999999999" x14ac:dyDescent="0.2">
      <c r="A73" s="18"/>
      <c r="B73" s="19" t="s">
        <v>58</v>
      </c>
      <c r="C73" s="69" t="s">
        <v>59</v>
      </c>
      <c r="D73" s="69" t="s">
        <v>60</v>
      </c>
      <c r="E73" s="21"/>
      <c r="F73" s="22"/>
    </row>
    <row r="74" spans="1:20" s="21" customFormat="1" x14ac:dyDescent="0.2">
      <c r="A74" s="70" t="s">
        <v>10</v>
      </c>
      <c r="B74" s="38" t="s">
        <v>61</v>
      </c>
      <c r="C74" s="71">
        <v>2012205.74</v>
      </c>
      <c r="D74" s="72">
        <f>IFERROR(ROUND(C74/$C$90,4),0)</f>
        <v>1</v>
      </c>
      <c r="E74" s="73"/>
      <c r="F74" s="1"/>
    </row>
    <row r="75" spans="1:20" ht="27" customHeight="1" x14ac:dyDescent="0.2">
      <c r="A75" s="74"/>
      <c r="B75" s="75" t="s">
        <v>62</v>
      </c>
      <c r="C75" s="71">
        <v>0</v>
      </c>
      <c r="D75" s="72">
        <f t="shared" ref="D75:D93" si="0">IFERROR(ROUND(C75/$C$90,4),0)</f>
        <v>0</v>
      </c>
      <c r="E75" s="73"/>
    </row>
    <row r="76" spans="1:20" s="8" customFormat="1" ht="20.399999999999999" x14ac:dyDescent="0.2">
      <c r="A76" s="76"/>
      <c r="B76" s="77" t="s">
        <v>63</v>
      </c>
      <c r="C76" s="71">
        <v>0</v>
      </c>
      <c r="D76" s="72">
        <f t="shared" si="0"/>
        <v>0</v>
      </c>
      <c r="E76" s="73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8" customFormat="1" x14ac:dyDescent="0.2">
      <c r="A77" s="76"/>
      <c r="B77" s="77" t="s">
        <v>64</v>
      </c>
      <c r="C77" s="71">
        <v>0</v>
      </c>
      <c r="D77" s="72">
        <f t="shared" si="0"/>
        <v>0</v>
      </c>
      <c r="E77" s="73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8" customFormat="1" x14ac:dyDescent="0.2">
      <c r="A78" s="76"/>
      <c r="B78" s="77" t="s">
        <v>65</v>
      </c>
      <c r="C78" s="71">
        <v>0</v>
      </c>
      <c r="D78" s="72">
        <f t="shared" si="0"/>
        <v>0</v>
      </c>
      <c r="E78" s="73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8" customFormat="1" x14ac:dyDescent="0.2">
      <c r="A79" s="76"/>
      <c r="B79" s="77" t="s">
        <v>66</v>
      </c>
      <c r="C79" s="71">
        <v>0</v>
      </c>
      <c r="D79" s="72">
        <f t="shared" si="0"/>
        <v>0</v>
      </c>
      <c r="E79" s="73"/>
      <c r="F79" s="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8" customFormat="1" x14ac:dyDescent="0.2">
      <c r="A80" s="76"/>
      <c r="B80" s="77" t="s">
        <v>67</v>
      </c>
      <c r="C80" s="71">
        <v>1951243.15</v>
      </c>
      <c r="D80" s="72">
        <f t="shared" si="0"/>
        <v>0.96970000000000001</v>
      </c>
      <c r="E80" s="73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8" customFormat="1" x14ac:dyDescent="0.2">
      <c r="A81" s="76"/>
      <c r="B81" s="77" t="s">
        <v>68</v>
      </c>
      <c r="C81" s="71">
        <v>0</v>
      </c>
      <c r="D81" s="72">
        <f t="shared" si="0"/>
        <v>0</v>
      </c>
      <c r="E81" s="73"/>
      <c r="F81" s="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8" customFormat="1" x14ac:dyDescent="0.2">
      <c r="A82" s="76"/>
      <c r="B82" s="77" t="s">
        <v>69</v>
      </c>
      <c r="C82" s="71">
        <v>0</v>
      </c>
      <c r="D82" s="72">
        <f t="shared" si="0"/>
        <v>0</v>
      </c>
      <c r="E82" s="73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8" customFormat="1" x14ac:dyDescent="0.2">
      <c r="A83" s="76"/>
      <c r="B83" s="77" t="s">
        <v>70</v>
      </c>
      <c r="C83" s="71">
        <v>0</v>
      </c>
      <c r="D83" s="72">
        <f t="shared" si="0"/>
        <v>0</v>
      </c>
      <c r="E83" s="73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8" customFormat="1" x14ac:dyDescent="0.2">
      <c r="A84" s="76"/>
      <c r="B84" s="77" t="s">
        <v>71</v>
      </c>
      <c r="C84" s="71">
        <v>0</v>
      </c>
      <c r="D84" s="72">
        <f t="shared" si="0"/>
        <v>0</v>
      </c>
      <c r="E84" s="73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8" customFormat="1" x14ac:dyDescent="0.2">
      <c r="A85" s="76"/>
      <c r="B85" s="77" t="s">
        <v>72</v>
      </c>
      <c r="C85" s="71">
        <v>60962.59</v>
      </c>
      <c r="D85" s="72">
        <f t="shared" si="0"/>
        <v>3.0300000000000001E-2</v>
      </c>
      <c r="E85" s="73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8" customFormat="1" x14ac:dyDescent="0.2">
      <c r="A86" s="76"/>
      <c r="B86" s="77" t="s">
        <v>73</v>
      </c>
      <c r="C86" s="71">
        <v>0</v>
      </c>
      <c r="D86" s="72">
        <f t="shared" si="0"/>
        <v>0</v>
      </c>
      <c r="E86" s="73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8" customFormat="1" x14ac:dyDescent="0.2">
      <c r="A87" s="78" t="s">
        <v>17</v>
      </c>
      <c r="B87" s="35" t="s">
        <v>74</v>
      </c>
      <c r="C87" s="71">
        <v>0</v>
      </c>
      <c r="D87" s="72">
        <f t="shared" si="0"/>
        <v>0</v>
      </c>
      <c r="E87" s="73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s="8" customFormat="1" x14ac:dyDescent="0.2">
      <c r="A88" s="78" t="s">
        <v>22</v>
      </c>
      <c r="B88" s="35" t="s">
        <v>75</v>
      </c>
      <c r="C88" s="71">
        <v>0</v>
      </c>
      <c r="D88" s="72">
        <f t="shared" si="0"/>
        <v>0</v>
      </c>
      <c r="E88" s="73"/>
      <c r="F88" s="1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</row>
    <row r="89" spans="1:20" x14ac:dyDescent="0.2">
      <c r="A89" s="78" t="s">
        <v>76</v>
      </c>
      <c r="B89" s="35" t="s">
        <v>77</v>
      </c>
      <c r="C89" s="71">
        <v>0</v>
      </c>
      <c r="D89" s="72">
        <f t="shared" si="0"/>
        <v>0</v>
      </c>
      <c r="E89" s="73"/>
    </row>
    <row r="90" spans="1:20" x14ac:dyDescent="0.2">
      <c r="A90" s="78" t="s">
        <v>78</v>
      </c>
      <c r="B90" s="35" t="s">
        <v>79</v>
      </c>
      <c r="C90" s="71">
        <v>2012205.74</v>
      </c>
      <c r="D90" s="72">
        <f t="shared" si="0"/>
        <v>1</v>
      </c>
      <c r="E90" s="73"/>
    </row>
    <row r="91" spans="1:20" x14ac:dyDescent="0.2">
      <c r="A91" s="79"/>
      <c r="B91" s="77" t="s">
        <v>80</v>
      </c>
      <c r="C91" s="71">
        <v>0</v>
      </c>
      <c r="D91" s="72">
        <f t="shared" si="0"/>
        <v>0</v>
      </c>
      <c r="E91" s="73"/>
      <c r="F91" s="73"/>
    </row>
    <row r="92" spans="1:20" x14ac:dyDescent="0.2">
      <c r="A92" s="79"/>
      <c r="B92" s="77" t="s">
        <v>81</v>
      </c>
      <c r="C92" s="71">
        <v>2012205.74</v>
      </c>
      <c r="D92" s="72">
        <f t="shared" si="0"/>
        <v>1</v>
      </c>
      <c r="E92" s="73"/>
    </row>
    <row r="93" spans="1:20" x14ac:dyDescent="0.2">
      <c r="A93" s="80"/>
      <c r="B93" s="81" t="s">
        <v>82</v>
      </c>
      <c r="C93" s="71">
        <v>0</v>
      </c>
      <c r="D93" s="72">
        <f t="shared" si="0"/>
        <v>0</v>
      </c>
      <c r="E93" s="73"/>
    </row>
    <row r="94" spans="1:20" s="8" customFormat="1" x14ac:dyDescent="0.2">
      <c r="A94" s="1"/>
      <c r="B94" s="2"/>
      <c r="C94" s="3"/>
      <c r="D94" s="3"/>
      <c r="E94" s="2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5" spans="1:20" s="8" customFormat="1" x14ac:dyDescent="0.2">
      <c r="A95" s="1"/>
      <c r="B95" s="2"/>
      <c r="C95" s="3"/>
      <c r="D95" s="3"/>
      <c r="E95" s="2"/>
      <c r="F95" s="1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</row>
    <row r="96" spans="1:20" x14ac:dyDescent="0.2">
      <c r="A96" s="1" t="s">
        <v>83</v>
      </c>
    </row>
  </sheetData>
  <mergeCells count="4">
    <mergeCell ref="A11:D11"/>
    <mergeCell ref="A12:D12"/>
    <mergeCell ref="A13:D13"/>
    <mergeCell ref="A14:D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221_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2024-02-02T15:07:46Z</dcterms:created>
  <dcterms:modified xsi:type="dcterms:W3CDTF">2024-02-02T15:15:30Z</dcterms:modified>
</cp:coreProperties>
</file>