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roczne_2016_H2_IA\ufk_161231_roczne\"/>
    </mc:Choice>
  </mc:AlternateContent>
  <bookViews>
    <workbookView xWindow="0" yWindow="45" windowWidth="15195" windowHeight="8445" tabRatio="740" activeTab="3"/>
  </bookViews>
  <sheets>
    <sheet name="aktywa netto" sheetId="1" r:id="rId1"/>
    <sheet name="zmiany aktywów netto" sheetId="2" r:id="rId2"/>
    <sheet name="liczba jedn." sheetId="4" r:id="rId3"/>
    <sheet name="zestawienie lokat" sheetId="7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lokat'!$A$2:$D$49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7"/>
  <c r="A3" i="7"/>
  <c r="A5" i="7"/>
  <c r="C12" i="7"/>
  <c r="D13" i="7"/>
  <c r="D12" i="7" s="1"/>
  <c r="D14" i="7"/>
  <c r="D15" i="7"/>
  <c r="D16" i="7"/>
  <c r="C17" i="7"/>
  <c r="D18" i="7"/>
  <c r="D17" i="7" s="1"/>
  <c r="D19" i="7"/>
  <c r="C20" i="7"/>
  <c r="D21" i="7"/>
  <c r="D20" i="7" s="1"/>
  <c r="D22" i="7"/>
  <c r="D23" i="7"/>
  <c r="D25" i="7"/>
  <c r="C26" i="7"/>
  <c r="C24" i="7" s="1"/>
  <c r="D26" i="7"/>
  <c r="D27" i="7"/>
  <c r="D24" i="7" s="1"/>
  <c r="D28" i="7"/>
  <c r="C29" i="7"/>
  <c r="D30" i="7"/>
  <c r="D29" i="7" s="1"/>
  <c r="D31" i="7"/>
  <c r="D32" i="7"/>
  <c r="D33" i="7"/>
  <c r="D34" i="7"/>
  <c r="D35" i="7"/>
  <c r="C36" i="7"/>
  <c r="D37" i="7"/>
  <c r="D36" i="7" s="1"/>
  <c r="D38" i="7"/>
  <c r="D39" i="7"/>
  <c r="D40" i="7"/>
  <c r="D41" i="7"/>
  <c r="D42" i="7"/>
  <c r="D43" i="7"/>
  <c r="D44" i="7"/>
  <c r="D45" i="7"/>
  <c r="D46" i="7"/>
  <c r="D48" i="7"/>
  <c r="D47" i="7" s="1"/>
  <c r="D49" i="7"/>
  <c r="D50" i="7"/>
  <c r="A4" i="4"/>
  <c r="A4" i="2"/>
  <c r="D15" i="1"/>
  <c r="C15" i="1"/>
  <c r="D12" i="1"/>
  <c r="C12" i="1"/>
  <c r="C11" i="7" l="1"/>
  <c r="D11" i="7"/>
</calcChain>
</file>

<file path=xl/sharedStrings.xml><?xml version="1.0" encoding="utf-8"?>
<sst xmlns="http://schemas.openxmlformats.org/spreadsheetml/2006/main" count="170" uniqueCount="126">
  <si>
    <t>Roczne sprawozdanie ubezpieczeniowego funduszu kapitałowego</t>
  </si>
  <si>
    <t>sporządzone na dzień 2016-12-31</t>
  </si>
  <si>
    <t>UNIQA TU na Życie S.A.</t>
  </si>
  <si>
    <t>UNIQA INVENTUM PREMIUM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</si>
  <si>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</si>
  <si>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</si>
  <si>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</si>
  <si>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</si>
  <si>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</si>
  <si>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</si>
  <si>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</si>
  <si>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</si>
  <si>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</si>
  <si>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</si>
  <si>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</si>
  <si>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</si>
  <si>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</si>
  <si>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</si>
  <si>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</si>
  <si>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</si>
  <si>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</si>
  <si>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</si>
  <si>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Wobec ubezpieczajacych,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</si>
  <si>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</si>
  <si>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</si>
  <si>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</si>
  <si>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</si>
  <si>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</si>
  <si>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</si>
  <si>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</si>
  <si>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</si>
  <si>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</si>
  <si>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</si>
  <si>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</si>
  <si>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</si>
  <si>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</si>
  <si>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</si>
  <si>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</si>
  <si>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</si>
  <si>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</si>
  <si>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</si>
  <si>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</si>
  <si>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</si>
  <si>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</si>
  <si>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</si>
  <si>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</si>
  <si>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</si>
  <si>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</si>
  <si>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</si>
  <si>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</si>
  <si>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</si>
  <si>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</si>
  <si>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</si>
  <si>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</si>
  <si>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</si>
  <si>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poczatek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</si>
  <si>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</si>
  <si>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</si>
  <si>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</si>
  <si>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</si>
  <si>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V. ZESTAWIENIE AKTYWÓW NETTO FUNDUSZU - 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</si>
  <si>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</si>
  <si>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</si>
  <si>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</si>
  <si>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</si>
  <si>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1.1.</t>
  </si>
  <si>
    <t>obligacje</t>
  </si>
  <si>
    <t>1.2.</t>
  </si>
  <si>
    <t>bony skarbowe</t>
  </si>
  <si>
    <t>1.3.</t>
  </si>
  <si>
    <t>inne</t>
  </si>
  <si>
    <t>Obligacje emitowane lub poręczone przez jednostki samorządu terytorialnego lub związki jednostek samorządu terytorialnego</t>
  </si>
  <si>
    <t>Inne dłużne papiery wartościowe o stałej stopie dochodu</t>
  </si>
  <si>
    <t>notowane na rynku regulowanym</t>
  </si>
  <si>
    <t>pozostałe</t>
  </si>
  <si>
    <t>Akcje</t>
  </si>
  <si>
    <t>4.1.</t>
  </si>
  <si>
    <t>4.2.</t>
  </si>
  <si>
    <t xml:space="preserve">pozostałe </t>
  </si>
  <si>
    <t>Udziały</t>
  </si>
  <si>
    <t>Jednostki uczestnictwa i certyfikaty inwestycyjne w funduszach inwestycyjnych</t>
  </si>
  <si>
    <t>6.1.</t>
  </si>
  <si>
    <t>jednostki uczestnictwa</t>
  </si>
  <si>
    <t>6.2.</t>
  </si>
  <si>
    <t>certyfikaty inwestycyjne</t>
  </si>
  <si>
    <t>6.2.1.</t>
  </si>
  <si>
    <t>funduszy inwestycyjnych dokonujących lokat wyłącznie w nieruchomości</t>
  </si>
  <si>
    <t>6.2.2.</t>
  </si>
  <si>
    <t>innych funduszy inwestycyjnych</t>
  </si>
  <si>
    <t>Instrumenty pochodne</t>
  </si>
  <si>
    <t>7.1.</t>
  </si>
  <si>
    <t>opcje</t>
  </si>
  <si>
    <t>7.2.</t>
  </si>
  <si>
    <t>kontrakty terminowe</t>
  </si>
  <si>
    <t>7.3.</t>
  </si>
  <si>
    <t>swapy walutowe</t>
  </si>
  <si>
    <t>7.4.</t>
  </si>
  <si>
    <t>swapy procentowe</t>
  </si>
  <si>
    <t>7.5.</t>
  </si>
  <si>
    <t>inne instrumenty pochodne</t>
  </si>
  <si>
    <t>8.</t>
  </si>
  <si>
    <t>Inne papiery wartościowe o zmiennej kwocie dochodu</t>
  </si>
  <si>
    <t>9.</t>
  </si>
  <si>
    <t>Pożyczki</t>
  </si>
  <si>
    <t>9.1.</t>
  </si>
  <si>
    <t>zabezpieczone hipotecznie</t>
  </si>
  <si>
    <t>9.2.</t>
  </si>
  <si>
    <t>zabezpieczone gwarancjami instytucji finansowej</t>
  </si>
  <si>
    <t>9.3.</t>
  </si>
  <si>
    <t>pod zastaw praw wynikających z umów ubezpieczenia na życie</t>
  </si>
  <si>
    <t>9.4.</t>
  </si>
  <si>
    <t>inne pożyczki</t>
  </si>
  <si>
    <t>10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</si>
  <si>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</si>
  <si>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</si>
  <si>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</si>
  <si>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</si>
  <si>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</si>
  <si>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</si>
  <si>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</si>
  <si>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</si>
  <si>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</si>
  <si>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</si>
  <si>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</si>
  <si>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zagraniczne - kraje UE</t>
  </si>
  <si>
    <t>zagraniczne - kraje pozaUE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</si>
</sst>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.00000"/>
    <numFmt numFmtId="166" formatCode="###\ ###\ ###\ ###\ ###\ ##0"/>
    <numFmt numFmtId="167" formatCode="###\ ###\ ###\ ###\ ###\ ##0.000"/>
    <numFmt numFmtId="168" formatCode="###\ ###\ ###\ ###\ ###\ ##0.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0">
    <xf numFmtId="0" fontId="0" fillId="0" borderId="0" xfId="0"/>
    <xf numFmtId="0" fontId="3" fillId="12" borderId="2" xfId="0" applyNumberFormat="1" applyFont="1" applyFill="1" applyBorder="1" applyAlignment="1" applyProtection="1">
      <alignment horizontal="center" wrapText="1"/>
    </xf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/>
    <xf numFmtId="0" fontId="3" fillId="12" borderId="5" xfId="0" applyNumberFormat="1" applyFont="1" applyFill="1" applyBorder="1" applyAlignment="1" applyProtection="1"/>
    <xf numFmtId="0" fontId="2" fillId="12" borderId="4" xfId="0" applyNumberFormat="1" applyFont="1" applyFill="1" applyBorder="1" applyAlignment="1" applyProtection="1">
      <alignment wrapText="1"/>
    </xf>
    <xf numFmtId="0" fontId="3" fillId="12" borderId="0" xfId="0" applyNumberFormat="1" applyFont="1" applyFill="1" applyAlignment="1" applyProtection="1">
      <alignment horizontal="left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/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>
      <alignment wrapText="1"/>
    </xf>
    <xf numFmtId="166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4" fontId="3" fillId="12" borderId="0" xfId="0" applyNumberFormat="1" applyFont="1" applyFill="1" applyAlignment="1" applyProtection="1"/>
    <xf numFmtId="168" fontId="3" fillId="12" borderId="1" xfId="0" applyNumberFormat="1" applyFont="1" applyFill="1" applyBorder="1" applyAlignment="1" applyProtection="1"/>
    <xf numFmtId="10" fontId="2" fillId="12" borderId="1" xfId="0" applyNumberFormat="1" applyFont="1" applyFill="1" applyBorder="1" applyAlignment="1" applyProtection="1"/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>
      <alignment wrapText="1"/>
    </xf>
    <xf numFmtId="0" fontId="20" fillId="12" borderId="0" xfId="0" applyNumberFormat="1" applyFont="1" applyFill="1" applyAlignment="1" applyProtection="1"/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2 2" xfId="19"/>
    <cellStyle name="Normalny 3" xfId="20"/>
    <cellStyle name="Normalny 4" xfId="28"/>
    <cellStyle name="Obliczenia" xfId="21" builtinId="22" customBuiltin="1"/>
    <cellStyle name="Procentowy 2" xfId="22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D19" sqref="D19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0.140625" style="9" bestFit="1" customWidth="1"/>
    <col min="6" max="6" width="9.140625" style="9" customWidth="1"/>
    <col min="7" max="16384" width="9.140625" style="9"/>
  </cols>
  <sheetData>
    <row r="1" spans="1:15">
      <c r="A1" s="15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>
      <c r="A2" s="16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17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>
      <c r="A4" s="6" t="s">
        <v>3</v>
      </c>
      <c r="B4" s="6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>
      <c r="A6" s="15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 customFormat="1" ht="63.75" customHeight="1">
      <c r="A8" s="8" t="s">
        <v>5</v>
      </c>
      <c r="B8" s="7"/>
      <c r="C8" s="19" t="s">
        <v>6</v>
      </c>
      <c r="D8" s="19" t="s">
        <v>7</v>
      </c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>
      <c r="A9" s="20" t="s">
        <v>8</v>
      </c>
      <c r="B9" s="21" t="s">
        <v>9</v>
      </c>
      <c r="C9" s="22">
        <v>1412285.5</v>
      </c>
      <c r="D9" s="22">
        <v>156659.96</v>
      </c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>
      <c r="A10" s="11" t="s">
        <v>10</v>
      </c>
      <c r="B10" s="12" t="s">
        <v>11</v>
      </c>
      <c r="C10" s="23">
        <v>1412285.5</v>
      </c>
      <c r="D10" s="23">
        <v>156659.96</v>
      </c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>
      <c r="A11" s="11" t="s">
        <v>12</v>
      </c>
      <c r="B11" s="12" t="s">
        <v>13</v>
      </c>
      <c r="C11" s="10">
        <v>0</v>
      </c>
      <c r="D11" s="10">
        <v>0</v>
      </c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>
      <c r="A12" s="11" t="s">
        <v>14</v>
      </c>
      <c r="B12" s="12" t="s">
        <v>15</v>
      </c>
      <c r="C12" s="23">
        <f>SUM(C13:C14)</f>
        <v>0</v>
      </c>
      <c r="D12" s="23">
        <f>SUM(D13:D14)</f>
        <v>0</v>
      </c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>
      <c r="A13" s="11" t="s">
        <v>16</v>
      </c>
      <c r="B13" s="12" t="s">
        <v>17</v>
      </c>
      <c r="C13" s="10">
        <v>0</v>
      </c>
      <c r="D13" s="10">
        <v>0</v>
      </c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>
      <c r="A14" s="11" t="s">
        <v>18</v>
      </c>
      <c r="B14" s="12" t="s">
        <v>19</v>
      </c>
      <c r="C14" s="23">
        <v>0</v>
      </c>
      <c r="D14" s="23">
        <v>0</v>
      </c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>
      <c r="A15" s="20" t="s">
        <v>20</v>
      </c>
      <c r="B15" s="21" t="s">
        <v>21</v>
      </c>
      <c r="C15" s="24">
        <f>SUM(C16:C18)</f>
        <v>0</v>
      </c>
      <c r="D15" s="24">
        <f>SUM(D16:D18)</f>
        <v>0</v>
      </c>
      <c r="E15" s="13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>
      <c r="A16" s="11" t="s">
        <v>10</v>
      </c>
      <c r="B16" s="12" t="s">
        <v>17</v>
      </c>
      <c r="C16" s="10">
        <v>0</v>
      </c>
      <c r="D16" s="10">
        <v>0</v>
      </c>
      <c r="E16" s="13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 customFormat="1" ht="24.75" customHeight="1">
      <c r="A17" s="11" t="s">
        <v>12</v>
      </c>
      <c r="B17" s="12" t="s">
        <v>22</v>
      </c>
      <c r="C17" s="10">
        <v>0</v>
      </c>
      <c r="D17" s="10">
        <v>0</v>
      </c>
      <c r="E17" s="13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>
      <c r="A18" s="11" t="s">
        <v>14</v>
      </c>
      <c r="B18" s="12" t="s">
        <v>19</v>
      </c>
      <c r="C18" s="10">
        <v>0</v>
      </c>
      <c r="D18" s="10">
        <v>0</v>
      </c>
      <c r="E18" s="13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>
      <c r="A19" s="20" t="s">
        <v>23</v>
      </c>
      <c r="B19" s="21" t="s">
        <v>24</v>
      </c>
      <c r="C19" s="22">
        <v>1412285.5</v>
      </c>
      <c r="D19" s="22">
        <v>156659.96</v>
      </c>
      <c r="E19" s="13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1:1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>
      <c r="A21" s="14"/>
      <c r="B21" s="14"/>
      <c r="C21" s="14"/>
      <c r="D21" s="25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1:1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D28" sqref="D28"/>
    </sheetView>
  </sheetViews>
  <sheetFormatPr defaultColWidth="9.140625" defaultRowHeight="12.75"/>
  <cols>
    <col min="1" max="1" width="9.140625" style="34" customWidth="1"/>
    <col min="2" max="2" width="56.42578125" style="9" customWidth="1"/>
    <col min="3" max="4" width="20.5703125" style="35" customWidth="1"/>
    <col min="5" max="5" width="10.140625" style="9" bestFit="1" customWidth="1"/>
    <col min="6" max="6" width="9.28515625" style="9" bestFit="1" customWidth="1"/>
    <col min="7" max="7" width="9.140625" style="9" customWidth="1"/>
    <col min="8" max="16384" width="9.140625" style="9"/>
  </cols>
  <sheetData>
    <row r="1" spans="1:15" customFormat="1" ht="65.25" customHeight="1">
      <c r="A1" s="26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>
      <c r="A2" s="16" t="str">
        <f>'aktywa netto'!A1</f>
        <v>Roczne sprawozdanie ubezpieczeniowego funduszu kapitałowego</v>
      </c>
      <c r="B2" s="14"/>
      <c r="C2" s="13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16" t="str">
        <f>'aktywa netto'!A2</f>
        <v>sporządzone na dzień 2016-12-31</v>
      </c>
      <c r="B3" s="14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>
      <c r="A4" s="18" t="str">
        <f>'aktywa netto'!A3</f>
        <v>UNIQA TU na Życie S.A.</v>
      </c>
      <c r="B4" s="14"/>
      <c r="C4" s="13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>
      <c r="A5" s="6" t="str">
        <f>'aktywa netto'!A4:B4</f>
        <v>UNIQA INVENTUM PREMIUM</v>
      </c>
      <c r="B5" s="6"/>
      <c r="C5" s="13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>
      <c r="A6" s="18"/>
      <c r="B6" s="14"/>
      <c r="C6" s="13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>
      <c r="A7" s="16" t="s">
        <v>25</v>
      </c>
      <c r="B7" s="14"/>
      <c r="C7" s="13"/>
      <c r="D7" s="13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>
      <c r="A8" s="26"/>
      <c r="B8" s="14"/>
      <c r="C8" s="13"/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customFormat="1" ht="51" customHeight="1">
      <c r="A9" s="8" t="s">
        <v>5</v>
      </c>
      <c r="B9" s="7"/>
      <c r="C9" s="27" t="s">
        <v>26</v>
      </c>
      <c r="D9" s="27" t="s">
        <v>27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customFormat="1" ht="25.5" customHeight="1">
      <c r="A10" s="20" t="s">
        <v>28</v>
      </c>
      <c r="B10" s="28" t="s">
        <v>29</v>
      </c>
      <c r="C10" s="22">
        <v>2362567.46</v>
      </c>
      <c r="D10" s="22">
        <v>1412285.49</v>
      </c>
      <c r="E10" s="14"/>
      <c r="F10" s="25"/>
      <c r="G10" s="14"/>
      <c r="H10" s="14"/>
      <c r="I10" s="14"/>
      <c r="J10" s="14"/>
      <c r="K10" s="14"/>
      <c r="L10" s="14"/>
      <c r="M10" s="14"/>
      <c r="N10" s="14"/>
      <c r="O10" s="14"/>
    </row>
    <row r="11" spans="1:15">
      <c r="A11" s="20" t="s">
        <v>30</v>
      </c>
      <c r="B11" s="28" t="s">
        <v>31</v>
      </c>
      <c r="C11" s="22">
        <v>-40165.72</v>
      </c>
      <c r="D11" s="22">
        <v>936.52</v>
      </c>
      <c r="E11" s="25"/>
      <c r="F11" s="25"/>
      <c r="G11" s="14"/>
      <c r="H11" s="14"/>
      <c r="I11" s="14"/>
      <c r="J11" s="14"/>
      <c r="K11" s="14"/>
      <c r="L11" s="14"/>
      <c r="M11" s="14"/>
      <c r="N11" s="14"/>
      <c r="O11" s="14"/>
    </row>
    <row r="12" spans="1:15">
      <c r="A12" s="20" t="s">
        <v>8</v>
      </c>
      <c r="B12" s="21" t="s">
        <v>32</v>
      </c>
      <c r="C12" s="22">
        <v>180.5</v>
      </c>
      <c r="D12" s="22">
        <v>4792.09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>
      <c r="A13" s="11" t="s">
        <v>10</v>
      </c>
      <c r="B13" s="12" t="s">
        <v>33</v>
      </c>
      <c r="C13" s="23">
        <v>0</v>
      </c>
      <c r="D13" s="23">
        <v>0</v>
      </c>
      <c r="E13" s="14"/>
      <c r="F13" s="25"/>
      <c r="G13" s="14"/>
      <c r="H13" s="14"/>
      <c r="I13" s="14"/>
      <c r="J13" s="14"/>
      <c r="K13" s="14"/>
      <c r="L13" s="14"/>
      <c r="M13" s="14"/>
      <c r="N13" s="14"/>
      <c r="O13" s="14"/>
    </row>
    <row r="14" spans="1:15">
      <c r="A14" s="11" t="s">
        <v>12</v>
      </c>
      <c r="B14" s="12" t="s">
        <v>34</v>
      </c>
      <c r="C14" s="10">
        <v>0</v>
      </c>
      <c r="D14" s="10">
        <v>0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>
      <c r="A15" s="11" t="s">
        <v>14</v>
      </c>
      <c r="B15" s="12" t="s">
        <v>35</v>
      </c>
      <c r="C15" s="23">
        <v>180.5</v>
      </c>
      <c r="D15" s="23">
        <v>4792.09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>
      <c r="A16" s="20" t="s">
        <v>20</v>
      </c>
      <c r="B16" s="21" t="s">
        <v>36</v>
      </c>
      <c r="C16" s="22">
        <v>40346.22</v>
      </c>
      <c r="D16" s="22">
        <v>3855.57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>
      <c r="A17" s="11" t="s">
        <v>10</v>
      </c>
      <c r="B17" s="12" t="s">
        <v>37</v>
      </c>
      <c r="C17" s="23">
        <v>0</v>
      </c>
      <c r="D17" s="23">
        <v>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 customFormat="1" ht="12.75" customHeight="1">
      <c r="A18" s="11" t="s">
        <v>12</v>
      </c>
      <c r="B18" s="12" t="s">
        <v>38</v>
      </c>
      <c r="C18" s="23">
        <v>648.29999999999995</v>
      </c>
      <c r="D18" s="23">
        <v>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 customFormat="1" ht="25.5" customHeight="1">
      <c r="A19" s="11" t="s">
        <v>14</v>
      </c>
      <c r="B19" s="12" t="s">
        <v>39</v>
      </c>
      <c r="C19" s="23">
        <v>739.35002999999995</v>
      </c>
      <c r="D19" s="23">
        <v>114.19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1:15">
      <c r="A20" s="11" t="s">
        <v>40</v>
      </c>
      <c r="B20" s="12" t="s">
        <v>41</v>
      </c>
      <c r="C20" s="23">
        <v>0</v>
      </c>
      <c r="D20" s="23">
        <v>0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 customFormat="1" ht="25.5" customHeight="1">
      <c r="A21" s="11" t="s">
        <v>42</v>
      </c>
      <c r="B21" s="12" t="s">
        <v>43</v>
      </c>
      <c r="C21" s="23">
        <v>38755.11997</v>
      </c>
      <c r="D21" s="23">
        <v>2170.0500000000002</v>
      </c>
      <c r="E21" s="14"/>
      <c r="F21" s="25"/>
      <c r="G21" s="14"/>
      <c r="H21" s="14"/>
      <c r="I21" s="14"/>
      <c r="J21" s="14"/>
      <c r="K21" s="14"/>
      <c r="L21" s="14"/>
      <c r="M21" s="14"/>
      <c r="N21" s="14"/>
      <c r="O21" s="14"/>
    </row>
    <row r="22" spans="1:15">
      <c r="A22" s="11" t="s">
        <v>44</v>
      </c>
      <c r="B22" s="12" t="s">
        <v>45</v>
      </c>
      <c r="C22" s="10">
        <v>0</v>
      </c>
      <c r="D22" s="10">
        <v>0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5">
      <c r="A23" s="11" t="s">
        <v>46</v>
      </c>
      <c r="B23" s="12" t="s">
        <v>47</v>
      </c>
      <c r="C23" s="23">
        <v>203.45</v>
      </c>
      <c r="D23" s="23">
        <v>1571.33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>
      <c r="A24" s="29" t="s">
        <v>48</v>
      </c>
      <c r="B24" s="30" t="s">
        <v>49</v>
      </c>
      <c r="C24" s="22">
        <v>-910116.26</v>
      </c>
      <c r="D24" s="31">
        <v>-1256561.93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 customFormat="1" ht="14.25" customHeight="1">
      <c r="A25" s="20" t="s">
        <v>50</v>
      </c>
      <c r="B25" s="21" t="s">
        <v>51</v>
      </c>
      <c r="C25" s="22">
        <v>1412285.5</v>
      </c>
      <c r="D25" s="22">
        <v>156659.96</v>
      </c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>
      <c r="A26" s="26"/>
      <c r="B26" s="32"/>
      <c r="C26" s="25"/>
      <c r="D26" s="25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>
      <c r="A27" s="26"/>
      <c r="B27" s="32"/>
      <c r="C27" s="25"/>
      <c r="D27" s="25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>
      <c r="A28" s="26"/>
      <c r="B28" s="32"/>
      <c r="C28" s="25"/>
      <c r="D28" s="13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26"/>
      <c r="B29" s="32"/>
      <c r="C29" s="25"/>
      <c r="D29" s="13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26"/>
      <c r="B30" s="32"/>
      <c r="C30" s="25"/>
      <c r="D30" s="25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26"/>
      <c r="B31" s="32"/>
      <c r="C31" s="25"/>
      <c r="D31" s="25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26"/>
      <c r="B32" s="32"/>
      <c r="C32" s="25"/>
      <c r="D32" s="25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26"/>
      <c r="B33" s="32"/>
      <c r="C33" s="25"/>
      <c r="D33" s="25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26"/>
      <c r="B34" s="32"/>
      <c r="C34" s="25"/>
      <c r="D34" s="25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>
      <c r="A35" s="26"/>
      <c r="B35" s="32"/>
      <c r="C35" s="25"/>
      <c r="D35" s="25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26"/>
      <c r="B36" s="32"/>
      <c r="C36" s="25"/>
      <c r="D36" s="25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26"/>
      <c r="B37" s="32"/>
      <c r="C37" s="25"/>
      <c r="D37" s="25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>
      <c r="A38" s="26"/>
      <c r="B38" s="32"/>
      <c r="C38" s="25"/>
      <c r="D38" s="25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>
      <c r="A39" s="26"/>
      <c r="B39" s="32"/>
      <c r="C39" s="25"/>
      <c r="D39" s="25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>
      <c r="A40" s="26"/>
      <c r="B40" s="32"/>
      <c r="C40" s="13"/>
      <c r="D40" s="13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>
      <c r="A41" s="26"/>
      <c r="B41" s="32"/>
      <c r="C41" s="13"/>
      <c r="D41" s="13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>
      <c r="A42" s="26"/>
      <c r="B42" s="32"/>
      <c r="C42" s="13"/>
      <c r="D42" s="13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>
      <c r="A43" s="26"/>
      <c r="B43" s="32"/>
      <c r="C43" s="13"/>
      <c r="D43" s="13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>
      <c r="A44" s="26"/>
      <c r="B44" s="32"/>
      <c r="C44" s="13"/>
      <c r="D44" s="13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>
      <c r="A45" s="26"/>
      <c r="B45" s="32"/>
      <c r="C45" s="13"/>
      <c r="D45" s="13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>
      <c r="A46" s="26"/>
      <c r="B46" s="32"/>
      <c r="C46" s="13"/>
      <c r="D46" s="13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>
      <c r="A47" s="26"/>
      <c r="B47" s="32"/>
      <c r="C47" s="13"/>
      <c r="D47" s="13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>
      <c r="A48" s="26"/>
      <c r="B48" s="32"/>
      <c r="C48" s="13"/>
      <c r="D48" s="13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>
      <c r="A49" s="26"/>
      <c r="B49" s="32"/>
      <c r="C49" s="13"/>
      <c r="D49" s="13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>
      <c r="A50" s="26"/>
      <c r="B50" s="32"/>
      <c r="C50" s="13"/>
      <c r="D50" s="13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>
      <c r="A51" s="26"/>
      <c r="B51" s="32"/>
      <c r="C51" s="13"/>
      <c r="D51" s="13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>
      <c r="A52" s="26"/>
      <c r="B52" s="32"/>
      <c r="C52" s="13"/>
      <c r="D52" s="13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>
      <c r="A53" s="26"/>
      <c r="B53" s="32"/>
      <c r="C53" s="13"/>
      <c r="D53" s="13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>
      <c r="A54" s="26"/>
      <c r="B54" s="32"/>
      <c r="C54" s="13"/>
      <c r="D54" s="13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>
      <c r="A55" s="26"/>
      <c r="B55" s="32"/>
      <c r="C55" s="13"/>
      <c r="D55" s="13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>
      <c r="A56" s="26"/>
      <c r="B56" s="32"/>
      <c r="C56" s="13"/>
      <c r="D56" s="13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>
      <c r="A57" s="26"/>
      <c r="B57" s="32"/>
      <c r="C57" s="13"/>
      <c r="D57" s="13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>
      <c r="A58" s="26"/>
      <c r="B58" s="32"/>
      <c r="C58" s="13"/>
      <c r="D58" s="13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>
      <c r="A59" s="26"/>
      <c r="B59" s="32"/>
      <c r="C59" s="13"/>
      <c r="D59" s="13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>
      <c r="A60" s="26"/>
      <c r="B60" s="32"/>
      <c r="C60" s="13"/>
      <c r="D60" s="13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5">
      <c r="B61" s="33"/>
    </row>
    <row r="62" spans="1:15">
      <c r="B62" s="33"/>
    </row>
    <row r="63" spans="1:15">
      <c r="B63" s="33"/>
    </row>
    <row r="64" spans="1:15">
      <c r="B64" s="33"/>
    </row>
    <row r="65" spans="2:2">
      <c r="B65" s="33"/>
    </row>
    <row r="66" spans="2:2">
      <c r="B66" s="33"/>
    </row>
    <row r="67" spans="2:2">
      <c r="B67" s="33"/>
    </row>
    <row r="68" spans="2:2">
      <c r="B68" s="33"/>
    </row>
    <row r="69" spans="2:2">
      <c r="B69" s="33"/>
    </row>
    <row r="70" spans="2:2">
      <c r="B70" s="33"/>
    </row>
    <row r="71" spans="2:2">
      <c r="B71" s="33"/>
    </row>
    <row r="72" spans="2:2">
      <c r="B72" s="33"/>
    </row>
    <row r="73" spans="2:2">
      <c r="B73" s="33"/>
    </row>
    <row r="74" spans="2:2">
      <c r="B74" s="33"/>
    </row>
    <row r="75" spans="2:2">
      <c r="B75" s="33"/>
    </row>
    <row r="76" spans="2:2">
      <c r="B76" s="33"/>
    </row>
    <row r="77" spans="2:2">
      <c r="B77" s="33"/>
    </row>
    <row r="78" spans="2:2">
      <c r="B78" s="33"/>
    </row>
    <row r="79" spans="2:2">
      <c r="B79" s="33"/>
    </row>
    <row r="80" spans="2:2">
      <c r="B80" s="33"/>
    </row>
    <row r="81" spans="2:2">
      <c r="B81" s="33"/>
    </row>
    <row r="82" spans="2:2">
      <c r="B82" s="33"/>
    </row>
    <row r="83" spans="2:2">
      <c r="B83" s="33"/>
    </row>
    <row r="84" spans="2:2">
      <c r="B84" s="33"/>
    </row>
    <row r="85" spans="2:2">
      <c r="B85" s="33"/>
    </row>
    <row r="86" spans="2:2">
      <c r="B86" s="33"/>
    </row>
    <row r="87" spans="2:2">
      <c r="B87" s="33"/>
    </row>
    <row r="88" spans="2:2">
      <c r="B88" s="33"/>
    </row>
    <row r="89" spans="2:2">
      <c r="B89" s="33"/>
    </row>
    <row r="90" spans="2:2">
      <c r="B90" s="33"/>
    </row>
    <row r="91" spans="2:2">
      <c r="B91" s="33"/>
    </row>
    <row r="92" spans="2:2">
      <c r="B92" s="33"/>
    </row>
    <row r="93" spans="2:2">
      <c r="B93" s="33"/>
    </row>
    <row r="94" spans="2: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D20" sqref="D20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9.85546875" style="35" customWidth="1"/>
    <col min="6" max="6" width="13.85546875" style="9" customWidth="1"/>
    <col min="7" max="7" width="9.140625" style="9" customWidth="1"/>
    <col min="8" max="16384" width="9.140625" style="9"/>
  </cols>
  <sheetData>
    <row r="1" spans="1:15" customFormat="1" ht="65.25" customHeight="1">
      <c r="A1" s="14"/>
      <c r="B1" s="14"/>
      <c r="C1" s="14"/>
      <c r="D1" s="14"/>
      <c r="E1" s="13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>
      <c r="A2" s="16" t="str">
        <f>'aktywa netto'!A1</f>
        <v>Roczne sprawozdanie ubezpieczeniowego funduszu kapitałowego</v>
      </c>
      <c r="B2" s="14"/>
      <c r="C2" s="14"/>
      <c r="D2" s="14"/>
      <c r="E2" s="13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16" t="str">
        <f>'aktywa netto'!A2</f>
        <v>sporządzone na dzień 2016-12-31</v>
      </c>
      <c r="B3" s="14"/>
      <c r="C3" s="14"/>
      <c r="D3" s="14"/>
      <c r="E3" s="13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>
      <c r="A4" s="18" t="str">
        <f>'aktywa netto'!A3</f>
        <v>UNIQA TU na Życie S.A.</v>
      </c>
      <c r="B4" s="14"/>
      <c r="C4" s="14"/>
      <c r="D4" s="14"/>
      <c r="E4" s="13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>
      <c r="A5" s="6" t="str">
        <f>'aktywa netto'!A4:B4</f>
        <v>UNIQA INVENTUM PREMIUM</v>
      </c>
      <c r="B5" s="6"/>
      <c r="C5" s="14"/>
      <c r="D5" s="14"/>
      <c r="E5" s="13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>
      <c r="A6" s="14"/>
      <c r="B6" s="14"/>
      <c r="C6" s="14"/>
      <c r="D6" s="14"/>
      <c r="E6" s="13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>
      <c r="A7" s="15" t="s">
        <v>52</v>
      </c>
      <c r="B7" s="14"/>
      <c r="C7" s="14"/>
      <c r="D7" s="14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>
      <c r="A8" s="14"/>
      <c r="B8" s="14"/>
      <c r="C8" s="14"/>
      <c r="D8" s="14"/>
      <c r="E8" s="13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customFormat="1" ht="51" customHeight="1">
      <c r="A9" s="8" t="s">
        <v>53</v>
      </c>
      <c r="B9" s="7"/>
      <c r="C9" s="19" t="s">
        <v>26</v>
      </c>
      <c r="D9" s="19" t="s">
        <v>27</v>
      </c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>
      <c r="A10" s="20" t="s">
        <v>8</v>
      </c>
      <c r="B10" s="5" t="s">
        <v>54</v>
      </c>
      <c r="C10" s="4"/>
      <c r="D10" s="3"/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>
      <c r="A11" s="11" t="s">
        <v>10</v>
      </c>
      <c r="B11" s="12" t="s">
        <v>55</v>
      </c>
      <c r="C11" s="36">
        <v>13015.77967</v>
      </c>
      <c r="D11" s="36">
        <v>12708.40898</v>
      </c>
      <c r="E11" s="13"/>
      <c r="F11" s="13"/>
      <c r="G11" s="14"/>
      <c r="H11" s="14"/>
      <c r="I11" s="14"/>
      <c r="J11" s="14"/>
      <c r="K11" s="14"/>
      <c r="L11" s="14"/>
      <c r="M11" s="14"/>
      <c r="N11" s="14"/>
      <c r="O11" s="14"/>
    </row>
    <row r="12" spans="1:15">
      <c r="A12" s="11" t="s">
        <v>12</v>
      </c>
      <c r="B12" s="12" t="s">
        <v>56</v>
      </c>
      <c r="C12" s="36">
        <v>12708.40907</v>
      </c>
      <c r="D12" s="36">
        <v>12736.582109999999</v>
      </c>
      <c r="E12" s="37"/>
      <c r="F12" s="13"/>
      <c r="G12" s="14"/>
      <c r="H12" s="14"/>
      <c r="I12" s="14"/>
      <c r="J12" s="14"/>
      <c r="K12" s="14"/>
      <c r="L12" s="14"/>
      <c r="M12" s="14"/>
      <c r="N12" s="14"/>
      <c r="O12" s="14"/>
    </row>
    <row r="13" spans="1:15">
      <c r="A13" s="20" t="s">
        <v>20</v>
      </c>
      <c r="B13" s="5" t="s">
        <v>57</v>
      </c>
      <c r="C13" s="4"/>
      <c r="D13" s="3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>
      <c r="A14" s="11" t="s">
        <v>10</v>
      </c>
      <c r="B14" s="12" t="s">
        <v>55</v>
      </c>
      <c r="C14" s="38">
        <v>181.5</v>
      </c>
      <c r="D14" s="38">
        <v>111.13</v>
      </c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 customFormat="1" ht="25.5" customHeight="1">
      <c r="A15" s="11" t="s">
        <v>12</v>
      </c>
      <c r="B15" s="12" t="s">
        <v>58</v>
      </c>
      <c r="C15" s="38">
        <v>111.13</v>
      </c>
      <c r="D15" s="38">
        <v>12.3</v>
      </c>
      <c r="E15" s="13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 customFormat="1" ht="25.5" customHeight="1">
      <c r="A16" s="11" t="s">
        <v>14</v>
      </c>
      <c r="B16" s="12" t="s">
        <v>59</v>
      </c>
      <c r="C16" s="38">
        <v>181.5</v>
      </c>
      <c r="D16" s="38">
        <v>111.13</v>
      </c>
      <c r="E16" s="13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>
      <c r="A17" s="11" t="s">
        <v>40</v>
      </c>
      <c r="B17" s="12" t="s">
        <v>56</v>
      </c>
      <c r="C17" s="38">
        <v>111.13</v>
      </c>
      <c r="D17" s="38">
        <v>12.3</v>
      </c>
      <c r="E17" s="13"/>
      <c r="F17" s="13"/>
      <c r="G17" s="13"/>
      <c r="H17" s="14"/>
      <c r="I17" s="14"/>
      <c r="J17" s="14"/>
      <c r="K17" s="14"/>
      <c r="L17" s="14"/>
      <c r="M17" s="14"/>
      <c r="N17" s="14"/>
      <c r="O17" s="14"/>
    </row>
    <row r="18" spans="1:15">
      <c r="A18" s="14"/>
      <c r="B18" s="14"/>
      <c r="C18" s="14"/>
      <c r="D18" s="14"/>
      <c r="E18" s="13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>
      <c r="A19" s="14"/>
      <c r="B19" s="14"/>
      <c r="C19" s="14"/>
      <c r="D19" s="14"/>
      <c r="E19" s="13"/>
      <c r="F19" s="37"/>
      <c r="G19" s="14"/>
      <c r="H19" s="14"/>
      <c r="I19" s="14"/>
      <c r="J19" s="14"/>
      <c r="K19" s="14"/>
      <c r="L19" s="14"/>
      <c r="M19" s="14"/>
      <c r="N19" s="14"/>
      <c r="O19" s="14"/>
    </row>
    <row r="20" spans="1:15">
      <c r="A20" s="14"/>
      <c r="B20" s="14"/>
      <c r="C20" s="14"/>
      <c r="D20" s="14"/>
      <c r="E20" s="13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>
      <c r="A21" s="14"/>
      <c r="B21" s="14"/>
      <c r="C21" s="14"/>
      <c r="D21" s="14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1:15">
      <c r="A22" s="14"/>
      <c r="B22" s="14"/>
      <c r="C22" s="14"/>
      <c r="D22" s="14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5">
      <c r="A23" s="14"/>
      <c r="B23" s="14"/>
      <c r="C23" s="14"/>
      <c r="D23" s="14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>
      <c r="A24" s="14"/>
      <c r="B24" s="14"/>
      <c r="C24" s="14"/>
      <c r="D24" s="14"/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>
      <c r="A25" s="14"/>
      <c r="B25" s="14"/>
      <c r="C25" s="14"/>
      <c r="D25" s="14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>
      <c r="A26" s="14"/>
      <c r="B26" s="14"/>
      <c r="C26" s="14"/>
      <c r="D26" s="14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>
      <c r="A27" s="14"/>
      <c r="B27" s="14"/>
      <c r="C27" s="14"/>
      <c r="D27" s="14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>
      <c r="A28" s="14"/>
      <c r="B28" s="14"/>
      <c r="C28" s="14"/>
      <c r="D28" s="14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14"/>
      <c r="B29" s="14"/>
      <c r="C29" s="14"/>
      <c r="D29" s="14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14"/>
      <c r="B30" s="14"/>
      <c r="C30" s="14"/>
      <c r="D30" s="14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14"/>
      <c r="B31" s="14"/>
      <c r="C31" s="14"/>
      <c r="D31" s="14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14"/>
      <c r="B32" s="14"/>
      <c r="C32" s="14"/>
      <c r="D32" s="14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14"/>
      <c r="B33" s="14"/>
      <c r="C33" s="14"/>
      <c r="D33" s="14"/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14"/>
      <c r="B34" s="14"/>
      <c r="C34" s="14"/>
      <c r="D34" s="14"/>
      <c r="E34" s="13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>
      <c r="A35" s="14"/>
      <c r="B35" s="14"/>
      <c r="C35" s="14"/>
      <c r="D35" s="14"/>
      <c r="E35" s="13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14"/>
      <c r="B36" s="14"/>
      <c r="C36" s="14"/>
      <c r="D36" s="14"/>
      <c r="E36" s="13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14"/>
      <c r="B37" s="14"/>
      <c r="C37" s="14"/>
      <c r="D37" s="14"/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>
      <c r="A38" s="14"/>
      <c r="B38" s="14"/>
      <c r="C38" s="14"/>
      <c r="D38" s="14"/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>
      <c r="A39" s="14"/>
      <c r="B39" s="14"/>
      <c r="C39" s="14"/>
      <c r="D39" s="14"/>
      <c r="E39" s="13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>
      <c r="A40" s="14"/>
      <c r="B40" s="14"/>
      <c r="C40" s="14"/>
      <c r="D40" s="14"/>
      <c r="E40" s="13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>
      <c r="A41" s="14"/>
      <c r="B41" s="14"/>
      <c r="C41" s="14"/>
      <c r="D41" s="14"/>
      <c r="E41" s="13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>
      <c r="A42" s="14"/>
      <c r="B42" s="14"/>
      <c r="C42" s="14"/>
      <c r="D42" s="14"/>
      <c r="E42" s="13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>
      <c r="A43" s="14"/>
      <c r="B43" s="14"/>
      <c r="C43" s="14"/>
      <c r="D43" s="14"/>
      <c r="E43" s="13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>
      <c r="A44" s="14"/>
      <c r="B44" s="14"/>
      <c r="C44" s="14"/>
      <c r="D44" s="14"/>
      <c r="E44" s="13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>
      <c r="A45" s="14"/>
      <c r="B45" s="14"/>
      <c r="C45" s="14"/>
      <c r="D45" s="14"/>
      <c r="E45" s="13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>
      <c r="A46" s="14"/>
      <c r="B46" s="14"/>
      <c r="C46" s="14"/>
      <c r="D46" s="14"/>
      <c r="E46" s="13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>
      <c r="A47" s="14"/>
      <c r="B47" s="14"/>
      <c r="C47" s="14"/>
      <c r="D47" s="14"/>
      <c r="E47" s="13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>
      <c r="A48" s="14"/>
      <c r="B48" s="14"/>
      <c r="C48" s="14"/>
      <c r="D48" s="14"/>
      <c r="E48" s="13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>
      <c r="A49" s="14"/>
      <c r="B49" s="14"/>
      <c r="C49" s="14"/>
      <c r="D49" s="14"/>
      <c r="E49" s="13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>
      <c r="A50" s="14"/>
      <c r="B50" s="14"/>
      <c r="C50" s="14"/>
      <c r="D50" s="14"/>
      <c r="E50" s="13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>
      <c r="A51" s="14"/>
      <c r="B51" s="14"/>
      <c r="C51" s="14"/>
      <c r="D51" s="14"/>
      <c r="E51" s="13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>
      <c r="A52" s="14"/>
      <c r="B52" s="14"/>
      <c r="C52" s="14"/>
      <c r="D52" s="14"/>
      <c r="E52" s="13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>
      <c r="A53" s="14"/>
      <c r="B53" s="14"/>
      <c r="C53" s="14"/>
      <c r="D53" s="14"/>
      <c r="E53" s="13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>
      <c r="A54" s="14"/>
      <c r="B54" s="14"/>
      <c r="C54" s="14"/>
      <c r="D54" s="14"/>
      <c r="E54" s="13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>
      <c r="A55" s="14"/>
      <c r="B55" s="14"/>
      <c r="C55" s="14"/>
      <c r="D55" s="14"/>
      <c r="E55" s="13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>
      <c r="A56" s="14"/>
      <c r="B56" s="14"/>
      <c r="C56" s="14"/>
      <c r="D56" s="14"/>
      <c r="E56" s="13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>
      <c r="A57" s="14"/>
      <c r="B57" s="14"/>
      <c r="C57" s="14"/>
      <c r="D57" s="14"/>
      <c r="E57" s="13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>
      <c r="A58" s="14"/>
      <c r="B58" s="14"/>
      <c r="C58" s="14"/>
      <c r="D58" s="14"/>
      <c r="E58" s="13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>
      <c r="A59" s="14"/>
      <c r="B59" s="14"/>
      <c r="C59" s="14"/>
      <c r="D59" s="14"/>
      <c r="E59" s="13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>
      <c r="A60" s="14"/>
      <c r="B60" s="14"/>
      <c r="C60" s="14"/>
      <c r="D60" s="14"/>
      <c r="E60" s="13"/>
      <c r="F60" s="14"/>
      <c r="G60" s="14"/>
      <c r="H60" s="14"/>
      <c r="I60" s="14"/>
      <c r="J60" s="14"/>
      <c r="K60" s="14"/>
      <c r="L60" s="14"/>
      <c r="M60" s="14"/>
      <c r="N60" s="14"/>
      <c r="O60" s="14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3"/>
  <sheetViews>
    <sheetView tabSelected="1" topLeftCell="A34" workbookViewId="0">
      <selection activeCell="F40" sqref="F40"/>
    </sheetView>
  </sheetViews>
  <sheetFormatPr defaultColWidth="9.140625" defaultRowHeight="12.75"/>
  <cols>
    <col min="1" max="1" width="9.140625" style="34" customWidth="1"/>
    <col min="2" max="2" width="50.28515625" style="33" customWidth="1"/>
    <col min="3" max="4" width="18.7109375" style="9" customWidth="1"/>
    <col min="5" max="5" width="9.140625" style="9" customWidth="1"/>
    <col min="6" max="16384" width="9.140625" style="9"/>
  </cols>
  <sheetData>
    <row r="1" spans="1:15" customFormat="1" ht="65.25" customHeight="1">
      <c r="A1" s="26"/>
      <c r="B1" s="32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>
      <c r="A2" s="16" t="str">
        <f>'[1]aktywa netto'!A1</f>
        <v>Roczne sprawozdanie ubezpieczeniowego funduszu kapitałowego</v>
      </c>
      <c r="B2" s="32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16" t="str">
        <f>'aktywa netto'!A2</f>
        <v>sporządzone na dzień 2016-12-31</v>
      </c>
      <c r="B3" s="32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>
      <c r="A4" s="18" t="s">
        <v>2</v>
      </c>
      <c r="B4" s="26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>
      <c r="A5" s="6" t="str">
        <f>'aktywa netto'!A4:B4</f>
        <v>UNIQA INVENTUM PREMIUM</v>
      </c>
      <c r="B5" s="6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>
      <c r="A6" s="18"/>
      <c r="B6" s="32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>
      <c r="A7" s="16" t="s">
        <v>60</v>
      </c>
      <c r="B7" s="32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>
      <c r="A8" s="26"/>
      <c r="B8" s="32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customFormat="1" ht="25.5" customHeight="1">
      <c r="A9" s="8"/>
      <c r="B9" s="7"/>
      <c r="C9" s="19" t="s">
        <v>61</v>
      </c>
      <c r="D9" s="19" t="s">
        <v>62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>
      <c r="A10" s="2">
        <v>1</v>
      </c>
      <c r="B10" s="1"/>
      <c r="C10" s="40">
        <v>2</v>
      </c>
      <c r="D10" s="40">
        <v>3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>
      <c r="A11" s="20" t="s">
        <v>8</v>
      </c>
      <c r="B11" s="21" t="s">
        <v>63</v>
      </c>
      <c r="C11" s="41">
        <f>C12+C16+C17+C20+C23+C24+C29+C35+C36+C41+C42+C43</f>
        <v>156659.96</v>
      </c>
      <c r="D11" s="42">
        <f>D12+D16+D17+D20+D23+D24+D29+D35+D36+D41+D42+D43</f>
        <v>1</v>
      </c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customFormat="1" ht="51" customHeight="1">
      <c r="A12" s="20" t="s">
        <v>10</v>
      </c>
      <c r="B12" s="21" t="s">
        <v>64</v>
      </c>
      <c r="C12" s="43">
        <f>SUM(C13:C15)</f>
        <v>0</v>
      </c>
      <c r="D12" s="42">
        <f>SUM(D13:D15)</f>
        <v>0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>
      <c r="A13" s="11" t="s">
        <v>65</v>
      </c>
      <c r="B13" s="12" t="s">
        <v>66</v>
      </c>
      <c r="C13" s="44">
        <v>0</v>
      </c>
      <c r="D13" s="45">
        <f>IFERROR(C13/$C$47,0)</f>
        <v>0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>
      <c r="A14" s="11" t="s">
        <v>67</v>
      </c>
      <c r="B14" s="12" t="s">
        <v>68</v>
      </c>
      <c r="C14" s="44">
        <v>0</v>
      </c>
      <c r="D14" s="45">
        <f>IFERROR(C14/$C$47,0)</f>
        <v>0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>
      <c r="A15" s="11" t="s">
        <v>69</v>
      </c>
      <c r="B15" s="12" t="s">
        <v>70</v>
      </c>
      <c r="C15" s="44">
        <v>0</v>
      </c>
      <c r="D15" s="45">
        <f>IFERROR(C15/$C$47,0)</f>
        <v>0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 customFormat="1" ht="38.25" customHeight="1">
      <c r="A16" s="20" t="s">
        <v>12</v>
      </c>
      <c r="B16" s="21" t="s">
        <v>71</v>
      </c>
      <c r="C16" s="24">
        <v>0</v>
      </c>
      <c r="D16" s="39">
        <f>IFERROR(C16/$C$47,0)</f>
        <v>0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 customFormat="1" ht="25.5" customHeight="1">
      <c r="A17" s="20" t="s">
        <v>14</v>
      </c>
      <c r="B17" s="21" t="s">
        <v>72</v>
      </c>
      <c r="C17" s="24">
        <f>SUM(C18:C19)</f>
        <v>0</v>
      </c>
      <c r="D17" s="39">
        <f>SUM(D18:D19)</f>
        <v>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>
      <c r="A18" s="11" t="s">
        <v>16</v>
      </c>
      <c r="B18" s="12" t="s">
        <v>73</v>
      </c>
      <c r="C18" s="10">
        <v>0</v>
      </c>
      <c r="D18" s="45">
        <f>IFERROR(C18/$C$47,0)</f>
        <v>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>
      <c r="A19" s="11" t="s">
        <v>18</v>
      </c>
      <c r="B19" s="12" t="s">
        <v>74</v>
      </c>
      <c r="C19" s="10">
        <v>0</v>
      </c>
      <c r="D19" s="45">
        <f>IFERROR(C19/$C$47,0)</f>
        <v>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1:15">
      <c r="A20" s="20" t="s">
        <v>40</v>
      </c>
      <c r="B20" s="21" t="s">
        <v>75</v>
      </c>
      <c r="C20" s="24">
        <f>SUM(C21:C22)</f>
        <v>0</v>
      </c>
      <c r="D20" s="39">
        <f>SUM(D21:D22)</f>
        <v>0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>
      <c r="A21" s="11" t="s">
        <v>76</v>
      </c>
      <c r="B21" s="12" t="s">
        <v>73</v>
      </c>
      <c r="C21" s="10">
        <v>0</v>
      </c>
      <c r="D21" s="45">
        <f>IFERROR(C21/$C$47,0)</f>
        <v>0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1:15">
      <c r="A22" s="11" t="s">
        <v>77</v>
      </c>
      <c r="B22" s="12" t="s">
        <v>78</v>
      </c>
      <c r="C22" s="10">
        <v>0</v>
      </c>
      <c r="D22" s="45">
        <f>IFERROR(C22/$C$47,0)</f>
        <v>0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5">
      <c r="A23" s="20" t="s">
        <v>42</v>
      </c>
      <c r="B23" s="21" t="s">
        <v>79</v>
      </c>
      <c r="C23" s="22">
        <v>0</v>
      </c>
      <c r="D23" s="39">
        <f>IFERROR(C23/$C$47,0)</f>
        <v>0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 customFormat="1" ht="25.5" customHeight="1">
      <c r="A24" s="20" t="s">
        <v>44</v>
      </c>
      <c r="B24" s="21" t="s">
        <v>80</v>
      </c>
      <c r="C24" s="22">
        <f>SUM(C25:C26)</f>
        <v>156659.96</v>
      </c>
      <c r="D24" s="39">
        <f>SUM(D25:D28)</f>
        <v>1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>
      <c r="A25" s="11" t="s">
        <v>81</v>
      </c>
      <c r="B25" s="12" t="s">
        <v>82</v>
      </c>
      <c r="C25" s="23">
        <v>156659.96</v>
      </c>
      <c r="D25" s="45">
        <f>IFERROR(C25/$C$47,0)</f>
        <v>1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>
      <c r="A26" s="11" t="s">
        <v>83</v>
      </c>
      <c r="B26" s="12" t="s">
        <v>84</v>
      </c>
      <c r="C26" s="10">
        <f>SUM(C27:C28)</f>
        <v>0</v>
      </c>
      <c r="D26" s="45">
        <f>IFERROR(C26/$C$47,0)</f>
        <v>0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customFormat="1" ht="25.5" customHeight="1">
      <c r="A27" s="11" t="s">
        <v>85</v>
      </c>
      <c r="B27" s="12" t="s">
        <v>86</v>
      </c>
      <c r="C27" s="10">
        <v>0</v>
      </c>
      <c r="D27" s="45">
        <f>IFERROR(C27/$C$47,0)</f>
        <v>0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>
      <c r="A28" s="11" t="s">
        <v>87</v>
      </c>
      <c r="B28" s="12" t="s">
        <v>88</v>
      </c>
      <c r="C28" s="10">
        <v>0</v>
      </c>
      <c r="D28" s="45">
        <f>IFERROR(C28/$C$47,0)</f>
        <v>0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20" t="s">
        <v>46</v>
      </c>
      <c r="B29" s="21" t="s">
        <v>89</v>
      </c>
      <c r="C29" s="24">
        <f>SUM(C30:C34)</f>
        <v>0</v>
      </c>
      <c r="D29" s="39">
        <f>SUM(D30:D34)</f>
        <v>0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11" t="s">
        <v>90</v>
      </c>
      <c r="B30" s="12" t="s">
        <v>91</v>
      </c>
      <c r="C30" s="10">
        <v>0</v>
      </c>
      <c r="D30" s="45">
        <f t="shared" ref="D30:D35" si="0">IFERROR(C30/$C$47,0)</f>
        <v>0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11" t="s">
        <v>92</v>
      </c>
      <c r="B31" s="12" t="s">
        <v>93</v>
      </c>
      <c r="C31" s="10">
        <v>0</v>
      </c>
      <c r="D31" s="45">
        <f t="shared" si="0"/>
        <v>0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11" t="s">
        <v>94</v>
      </c>
      <c r="B32" s="12" t="s">
        <v>95</v>
      </c>
      <c r="C32" s="10">
        <v>0</v>
      </c>
      <c r="D32" s="45">
        <f t="shared" si="0"/>
        <v>0</v>
      </c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11" t="s">
        <v>96</v>
      </c>
      <c r="B33" s="12" t="s">
        <v>97</v>
      </c>
      <c r="C33" s="10">
        <v>0</v>
      </c>
      <c r="D33" s="45">
        <f t="shared" si="0"/>
        <v>0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11" t="s">
        <v>98</v>
      </c>
      <c r="B34" s="12" t="s">
        <v>99</v>
      </c>
      <c r="C34" s="10">
        <v>0</v>
      </c>
      <c r="D34" s="45">
        <f t="shared" si="0"/>
        <v>0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customFormat="1" ht="25.5" customHeight="1">
      <c r="A35" s="20" t="s">
        <v>100</v>
      </c>
      <c r="B35" s="21" t="s">
        <v>101</v>
      </c>
      <c r="C35" s="24">
        <v>0</v>
      </c>
      <c r="D35" s="39">
        <f t="shared" si="0"/>
        <v>0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20" t="s">
        <v>102</v>
      </c>
      <c r="B36" s="21" t="s">
        <v>103</v>
      </c>
      <c r="C36" s="24">
        <f>SUM(C37:C40)</f>
        <v>0</v>
      </c>
      <c r="D36" s="39">
        <f>SUM(D37:D40)</f>
        <v>0</v>
      </c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11" t="s">
        <v>104</v>
      </c>
      <c r="B37" s="12" t="s">
        <v>105</v>
      </c>
      <c r="C37" s="10">
        <v>0</v>
      </c>
      <c r="D37" s="45">
        <f t="shared" ref="D37:D46" si="1">IFERROR(C37/$C$47,0)</f>
        <v>0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>
      <c r="A38" s="11" t="s">
        <v>106</v>
      </c>
      <c r="B38" s="12" t="s">
        <v>107</v>
      </c>
      <c r="C38" s="10">
        <v>0</v>
      </c>
      <c r="D38" s="45">
        <f t="shared" si="1"/>
        <v>0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customFormat="1" ht="25.5" customHeight="1">
      <c r="A39" s="11" t="s">
        <v>108</v>
      </c>
      <c r="B39" s="12" t="s">
        <v>109</v>
      </c>
      <c r="C39" s="10">
        <v>0</v>
      </c>
      <c r="D39" s="45">
        <f t="shared" si="1"/>
        <v>0</v>
      </c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>
      <c r="A40" s="11" t="s">
        <v>110</v>
      </c>
      <c r="B40" s="12" t="s">
        <v>111</v>
      </c>
      <c r="C40" s="10">
        <v>0</v>
      </c>
      <c r="D40" s="45">
        <f t="shared" si="1"/>
        <v>0</v>
      </c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>
      <c r="A41" s="20" t="s">
        <v>112</v>
      </c>
      <c r="B41" s="21" t="s">
        <v>113</v>
      </c>
      <c r="C41" s="24">
        <v>0</v>
      </c>
      <c r="D41" s="39">
        <f t="shared" si="1"/>
        <v>0</v>
      </c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>
      <c r="A42" s="20" t="s">
        <v>114</v>
      </c>
      <c r="B42" s="21" t="s">
        <v>115</v>
      </c>
      <c r="C42" s="24">
        <v>0</v>
      </c>
      <c r="D42" s="39">
        <f t="shared" si="1"/>
        <v>0</v>
      </c>
      <c r="E42" s="25"/>
      <c r="F42" s="46"/>
      <c r="G42" s="14"/>
      <c r="H42" s="14"/>
      <c r="I42" s="14"/>
      <c r="J42" s="14"/>
      <c r="K42" s="14"/>
      <c r="L42" s="14"/>
      <c r="M42" s="14"/>
      <c r="N42" s="14"/>
      <c r="O42" s="14"/>
    </row>
    <row r="43" spans="1:15">
      <c r="A43" s="20" t="s">
        <v>116</v>
      </c>
      <c r="B43" s="21" t="s">
        <v>117</v>
      </c>
      <c r="C43" s="24">
        <v>0</v>
      </c>
      <c r="D43" s="39">
        <f t="shared" si="1"/>
        <v>0</v>
      </c>
      <c r="E43" s="25"/>
      <c r="F43" s="46"/>
      <c r="G43" s="14"/>
      <c r="H43" s="14"/>
      <c r="I43" s="14"/>
      <c r="J43" s="14"/>
      <c r="K43" s="14"/>
      <c r="L43" s="14"/>
      <c r="M43" s="14"/>
      <c r="N43" s="14"/>
      <c r="O43" s="14"/>
    </row>
    <row r="44" spans="1:15">
      <c r="A44" s="20" t="s">
        <v>20</v>
      </c>
      <c r="B44" s="21" t="s">
        <v>13</v>
      </c>
      <c r="C44" s="24">
        <v>0</v>
      </c>
      <c r="D44" s="39">
        <f t="shared" si="1"/>
        <v>0</v>
      </c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>
      <c r="A45" s="20" t="s">
        <v>23</v>
      </c>
      <c r="B45" s="21" t="s">
        <v>118</v>
      </c>
      <c r="C45" s="22">
        <v>0</v>
      </c>
      <c r="D45" s="39">
        <f t="shared" si="1"/>
        <v>0</v>
      </c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 s="49" customFormat="1">
      <c r="A46" s="20" t="s">
        <v>119</v>
      </c>
      <c r="B46" s="21" t="s">
        <v>120</v>
      </c>
      <c r="C46" s="24">
        <v>0</v>
      </c>
      <c r="D46" s="39">
        <f t="shared" si="1"/>
        <v>0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</row>
    <row r="47" spans="1:15" s="49" customFormat="1">
      <c r="A47" s="20" t="s">
        <v>121</v>
      </c>
      <c r="B47" s="21" t="s">
        <v>122</v>
      </c>
      <c r="C47" s="22">
        <v>156659.96</v>
      </c>
      <c r="D47" s="39">
        <f>SUM(D48:D50)</f>
        <v>1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</row>
    <row r="48" spans="1:15">
      <c r="A48" s="11" t="s">
        <v>10</v>
      </c>
      <c r="B48" s="12" t="s">
        <v>123</v>
      </c>
      <c r="C48" s="23">
        <v>156659.96</v>
      </c>
      <c r="D48" s="45">
        <f>IFERROR(C48/$C$47,0)</f>
        <v>1</v>
      </c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>
      <c r="A49" s="11" t="s">
        <v>12</v>
      </c>
      <c r="B49" s="12" t="s">
        <v>124</v>
      </c>
      <c r="C49" s="23">
        <v>0</v>
      </c>
      <c r="D49" s="45">
        <f>IFERROR(C49/$C$47,0)</f>
        <v>0</v>
      </c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>
      <c r="A50" s="11" t="s">
        <v>14</v>
      </c>
      <c r="B50" s="12" t="s">
        <v>125</v>
      </c>
      <c r="C50" s="10">
        <v>0</v>
      </c>
      <c r="D50" s="45">
        <f>IFERROR(C50/$C$47,0)</f>
        <v>0</v>
      </c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>
      <c r="A51" s="26"/>
      <c r="B51" s="32"/>
      <c r="C51" s="14"/>
      <c r="D51" s="47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>
      <c r="A52" s="26"/>
      <c r="B52" s="32"/>
      <c r="C52" s="14"/>
      <c r="D52" s="47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>
      <c r="A53" s="26"/>
      <c r="B53" s="32"/>
      <c r="C53" s="25"/>
      <c r="D53" s="47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>
      <c r="A54" s="26"/>
      <c r="B54" s="32"/>
      <c r="C54" s="25"/>
      <c r="D54" s="47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>
      <c r="A55" s="26"/>
      <c r="B55" s="32"/>
      <c r="C55" s="14"/>
      <c r="D55" s="47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>
      <c r="A56" s="26"/>
      <c r="B56" s="32"/>
      <c r="C56" s="14"/>
      <c r="D56" s="47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>
      <c r="A57" s="26"/>
      <c r="B57" s="32"/>
      <c r="C57" s="14"/>
      <c r="D57" s="47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>
      <c r="A58" s="26"/>
      <c r="B58" s="32"/>
      <c r="C58" s="14"/>
      <c r="D58" s="47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>
      <c r="A59" s="26"/>
      <c r="B59" s="32"/>
      <c r="C59" s="14"/>
      <c r="D59" s="47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>
      <c r="A60" s="26"/>
      <c r="B60" s="32"/>
      <c r="C60" s="14"/>
      <c r="D60" s="47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5">
      <c r="D61" s="48"/>
    </row>
    <row r="62" spans="1:15">
      <c r="D62" s="48"/>
    </row>
    <row r="63" spans="1:15">
      <c r="D63" s="48"/>
    </row>
    <row r="64" spans="1:15">
      <c r="D64" s="48"/>
    </row>
    <row r="65" spans="4:4">
      <c r="D65" s="48"/>
    </row>
    <row r="66" spans="4:4">
      <c r="D66" s="48"/>
    </row>
    <row r="67" spans="4:4">
      <c r="D67" s="48"/>
    </row>
    <row r="68" spans="4:4">
      <c r="D68" s="48"/>
    </row>
    <row r="69" spans="4:4">
      <c r="D69" s="48"/>
    </row>
    <row r="70" spans="4:4">
      <c r="D70" s="48"/>
    </row>
    <row r="71" spans="4:4">
      <c r="D71" s="48"/>
    </row>
    <row r="72" spans="4:4">
      <c r="D72" s="48"/>
    </row>
    <row r="73" spans="4:4">
      <c r="D73" s="48"/>
    </row>
    <row r="74" spans="4:4">
      <c r="D74" s="48"/>
    </row>
    <row r="75" spans="4:4">
      <c r="D75" s="48"/>
    </row>
    <row r="76" spans="4:4">
      <c r="D76" s="48"/>
    </row>
    <row r="77" spans="4:4">
      <c r="D77" s="48"/>
    </row>
    <row r="78" spans="4:4">
      <c r="D78" s="48"/>
    </row>
    <row r="79" spans="4:4">
      <c r="D79" s="48"/>
    </row>
    <row r="80" spans="4:4">
      <c r="D80" s="48"/>
    </row>
    <row r="81" spans="4:4">
      <c r="D81" s="48"/>
    </row>
    <row r="82" spans="4:4">
      <c r="D82" s="48"/>
    </row>
    <row r="83" spans="4:4">
      <c r="D83" s="48"/>
    </row>
    <row r="84" spans="4:4">
      <c r="D84" s="48"/>
    </row>
    <row r="85" spans="4:4">
      <c r="D85" s="48"/>
    </row>
    <row r="86" spans="4:4">
      <c r="D86" s="48"/>
    </row>
    <row r="87" spans="4:4">
      <c r="D87" s="48"/>
    </row>
    <row r="88" spans="4:4">
      <c r="D88" s="48"/>
    </row>
    <row r="89" spans="4:4">
      <c r="D89" s="48"/>
    </row>
    <row r="90" spans="4:4">
      <c r="D90" s="48"/>
    </row>
    <row r="91" spans="4:4">
      <c r="D91" s="48"/>
    </row>
    <row r="92" spans="4:4">
      <c r="D92" s="48"/>
    </row>
    <row r="93" spans="4:4">
      <c r="D93" s="48"/>
    </row>
    <row r="94" spans="4:4">
      <c r="D94" s="48"/>
    </row>
    <row r="95" spans="4:4">
      <c r="D95" s="48"/>
    </row>
    <row r="96" spans="4:4">
      <c r="D96" s="48"/>
    </row>
    <row r="97" spans="4:4">
      <c r="D97" s="48"/>
    </row>
    <row r="98" spans="4:4">
      <c r="D98" s="48"/>
    </row>
    <row r="99" spans="4:4">
      <c r="D99" s="48"/>
    </row>
    <row r="100" spans="4:4">
      <c r="D100" s="48"/>
    </row>
    <row r="101" spans="4:4">
      <c r="D101" s="48"/>
    </row>
    <row r="102" spans="4:4">
      <c r="D102" s="48"/>
    </row>
    <row r="103" spans="4:4">
      <c r="D103" s="48"/>
    </row>
    <row r="104" spans="4:4">
      <c r="D104" s="48"/>
    </row>
    <row r="105" spans="4:4">
      <c r="D105" s="48"/>
    </row>
    <row r="106" spans="4:4">
      <c r="D106" s="48"/>
    </row>
    <row r="107" spans="4:4">
      <c r="D107" s="48"/>
    </row>
    <row r="108" spans="4:4">
      <c r="D108" s="48"/>
    </row>
    <row r="109" spans="4:4">
      <c r="D109" s="48"/>
    </row>
    <row r="110" spans="4:4">
      <c r="D110" s="48"/>
    </row>
    <row r="111" spans="4:4">
      <c r="D111" s="48"/>
    </row>
    <row r="112" spans="4:4">
      <c r="D112" s="48"/>
    </row>
    <row r="113" spans="4:4">
      <c r="D113" s="48"/>
    </row>
    <row r="114" spans="4:4">
      <c r="D114" s="48"/>
    </row>
    <row r="115" spans="4:4">
      <c r="D115" s="48"/>
    </row>
    <row r="116" spans="4:4">
      <c r="D116" s="48"/>
    </row>
    <row r="117" spans="4:4">
      <c r="D117" s="48"/>
    </row>
    <row r="118" spans="4:4">
      <c r="D118" s="48"/>
    </row>
    <row r="119" spans="4:4">
      <c r="D119" s="48"/>
    </row>
    <row r="120" spans="4:4">
      <c r="D120" s="48"/>
    </row>
    <row r="121" spans="4:4">
      <c r="D121" s="48"/>
    </row>
    <row r="122" spans="4:4">
      <c r="D122" s="48"/>
    </row>
    <row r="123" spans="4:4">
      <c r="D123" s="48"/>
    </row>
    <row r="124" spans="4:4">
      <c r="D124" s="48"/>
    </row>
    <row r="125" spans="4:4">
      <c r="D125" s="48"/>
    </row>
    <row r="126" spans="4:4">
      <c r="D126" s="48"/>
    </row>
    <row r="127" spans="4:4">
      <c r="D127" s="48"/>
    </row>
    <row r="128" spans="4:4">
      <c r="D128" s="48"/>
    </row>
    <row r="129" spans="4:4">
      <c r="D129" s="48"/>
    </row>
    <row r="130" spans="4:4">
      <c r="D130" s="48"/>
    </row>
    <row r="131" spans="4:4">
      <c r="D131" s="48"/>
    </row>
    <row r="132" spans="4:4">
      <c r="D132" s="48"/>
    </row>
    <row r="133" spans="4:4">
      <c r="D133" s="48"/>
    </row>
    <row r="134" spans="4:4">
      <c r="D134" s="48"/>
    </row>
    <row r="135" spans="4:4">
      <c r="D135" s="48"/>
    </row>
    <row r="136" spans="4:4">
      <c r="D136" s="48"/>
    </row>
    <row r="137" spans="4:4">
      <c r="D137" s="48"/>
    </row>
    <row r="138" spans="4:4">
      <c r="D138" s="48"/>
    </row>
    <row r="139" spans="4:4">
      <c r="D139" s="48"/>
    </row>
    <row r="140" spans="4:4">
      <c r="D140" s="48"/>
    </row>
    <row r="141" spans="4:4">
      <c r="D141" s="48"/>
    </row>
    <row r="142" spans="4:4">
      <c r="D142" s="48"/>
    </row>
    <row r="143" spans="4:4">
      <c r="D143" s="48"/>
    </row>
    <row r="144" spans="4:4">
      <c r="D144" s="48"/>
    </row>
    <row r="145" spans="4:4">
      <c r="D145" s="48"/>
    </row>
    <row r="146" spans="4:4">
      <c r="D146" s="48"/>
    </row>
    <row r="147" spans="4:4">
      <c r="D147" s="48"/>
    </row>
    <row r="148" spans="4:4">
      <c r="D148" s="48"/>
    </row>
    <row r="149" spans="4:4">
      <c r="D149" s="48"/>
    </row>
    <row r="150" spans="4:4">
      <c r="D150" s="48"/>
    </row>
    <row r="151" spans="4:4">
      <c r="D151" s="48"/>
    </row>
    <row r="152" spans="4:4">
      <c r="D152" s="48"/>
    </row>
    <row r="153" spans="4:4">
      <c r="D153" s="48"/>
    </row>
    <row r="154" spans="4:4">
      <c r="D154" s="48"/>
    </row>
    <row r="155" spans="4:4">
      <c r="D155" s="48"/>
    </row>
    <row r="156" spans="4:4">
      <c r="D156" s="48"/>
    </row>
    <row r="157" spans="4:4">
      <c r="D157" s="48"/>
    </row>
    <row r="158" spans="4:4">
      <c r="D158" s="48"/>
    </row>
    <row r="159" spans="4:4">
      <c r="D159" s="48"/>
    </row>
    <row r="160" spans="4:4">
      <c r="D160" s="48"/>
    </row>
    <row r="161" spans="4:4">
      <c r="D161" s="48"/>
    </row>
    <row r="162" spans="4:4">
      <c r="D162" s="48"/>
    </row>
    <row r="163" spans="4:4">
      <c r="D163" s="48"/>
    </row>
    <row r="164" spans="4:4">
      <c r="D164" s="48"/>
    </row>
    <row r="165" spans="4:4">
      <c r="D165" s="48"/>
    </row>
    <row r="166" spans="4:4">
      <c r="D166" s="48"/>
    </row>
    <row r="167" spans="4:4">
      <c r="D167" s="48"/>
    </row>
    <row r="168" spans="4:4">
      <c r="D168" s="48"/>
    </row>
    <row r="169" spans="4:4">
      <c r="D169" s="48"/>
    </row>
    <row r="170" spans="4:4">
      <c r="D170" s="48"/>
    </row>
    <row r="171" spans="4:4">
      <c r="D171" s="48"/>
    </row>
    <row r="172" spans="4:4">
      <c r="D172" s="48"/>
    </row>
    <row r="173" spans="4:4">
      <c r="D173" s="48"/>
    </row>
    <row r="174" spans="4:4">
      <c r="D174" s="48"/>
    </row>
    <row r="175" spans="4:4">
      <c r="D175" s="48"/>
    </row>
    <row r="176" spans="4:4">
      <c r="D176" s="48"/>
    </row>
    <row r="177" spans="4:4">
      <c r="D177" s="48"/>
    </row>
    <row r="178" spans="4:4">
      <c r="D178" s="48"/>
    </row>
    <row r="179" spans="4:4">
      <c r="D179" s="48"/>
    </row>
    <row r="180" spans="4:4">
      <c r="D180" s="48"/>
    </row>
    <row r="181" spans="4:4">
      <c r="D181" s="48"/>
    </row>
    <row r="182" spans="4:4">
      <c r="D182" s="48"/>
    </row>
    <row r="183" spans="4:4">
      <c r="D183" s="48"/>
    </row>
    <row r="184" spans="4:4">
      <c r="D184" s="48"/>
    </row>
    <row r="185" spans="4:4">
      <c r="D185" s="48"/>
    </row>
    <row r="186" spans="4:4">
      <c r="D186" s="48"/>
    </row>
    <row r="187" spans="4:4">
      <c r="D187" s="48"/>
    </row>
    <row r="188" spans="4:4">
      <c r="D188" s="48"/>
    </row>
    <row r="189" spans="4:4">
      <c r="D189" s="48"/>
    </row>
    <row r="190" spans="4:4">
      <c r="D190" s="48"/>
    </row>
    <row r="191" spans="4:4">
      <c r="D191" s="48"/>
    </row>
    <row r="192" spans="4:4">
      <c r="D192" s="48"/>
    </row>
    <row r="193" spans="4:4">
      <c r="D193" s="48"/>
    </row>
    <row r="194" spans="4:4">
      <c r="D194" s="48"/>
    </row>
    <row r="195" spans="4:4">
      <c r="D195" s="48"/>
    </row>
    <row r="196" spans="4:4">
      <c r="D196" s="48"/>
    </row>
    <row r="197" spans="4:4">
      <c r="D197" s="48"/>
    </row>
    <row r="198" spans="4:4">
      <c r="D198" s="48"/>
    </row>
    <row r="199" spans="4:4">
      <c r="D199" s="48"/>
    </row>
    <row r="200" spans="4:4">
      <c r="D200" s="48"/>
    </row>
    <row r="201" spans="4:4">
      <c r="D201" s="48"/>
    </row>
    <row r="202" spans="4:4">
      <c r="D202" s="48"/>
    </row>
    <row r="203" spans="4:4">
      <c r="D203" s="48"/>
    </row>
    <row r="204" spans="4:4">
      <c r="D204" s="48"/>
    </row>
    <row r="205" spans="4:4">
      <c r="D205" s="48"/>
    </row>
    <row r="206" spans="4:4">
      <c r="D206" s="48"/>
    </row>
    <row r="207" spans="4:4">
      <c r="D207" s="48"/>
    </row>
    <row r="208" spans="4:4">
      <c r="D208" s="48"/>
    </row>
    <row r="209" spans="4:4">
      <c r="D209" s="48"/>
    </row>
    <row r="210" spans="4:4">
      <c r="D210" s="48"/>
    </row>
    <row r="211" spans="4:4">
      <c r="D211" s="48"/>
    </row>
    <row r="212" spans="4:4">
      <c r="D212" s="48"/>
    </row>
    <row r="213" spans="4:4">
      <c r="D213" s="48"/>
    </row>
    <row r="214" spans="4:4">
      <c r="D214" s="48"/>
    </row>
    <row r="215" spans="4:4">
      <c r="D215" s="48"/>
    </row>
    <row r="216" spans="4:4">
      <c r="D216" s="48"/>
    </row>
    <row r="217" spans="4:4">
      <c r="D217" s="48"/>
    </row>
    <row r="218" spans="4:4">
      <c r="D218" s="48"/>
    </row>
    <row r="219" spans="4:4">
      <c r="D219" s="48"/>
    </row>
    <row r="220" spans="4:4">
      <c r="D220" s="48"/>
    </row>
    <row r="221" spans="4:4">
      <c r="D221" s="48"/>
    </row>
    <row r="222" spans="4:4">
      <c r="D222" s="48"/>
    </row>
    <row r="223" spans="4:4">
      <c r="D223" s="48"/>
    </row>
    <row r="224" spans="4:4">
      <c r="D224" s="48"/>
    </row>
    <row r="225" spans="4:4">
      <c r="D225" s="48"/>
    </row>
    <row r="226" spans="4:4">
      <c r="D226" s="48"/>
    </row>
    <row r="227" spans="4:4">
      <c r="D227" s="48"/>
    </row>
    <row r="228" spans="4:4">
      <c r="D228" s="48"/>
    </row>
    <row r="229" spans="4:4">
      <c r="D229" s="48"/>
    </row>
    <row r="230" spans="4:4">
      <c r="D230" s="48"/>
    </row>
    <row r="231" spans="4:4">
      <c r="D231" s="48"/>
    </row>
    <row r="232" spans="4:4">
      <c r="D232" s="48"/>
    </row>
    <row r="233" spans="4:4">
      <c r="D233" s="48"/>
    </row>
    <row r="234" spans="4:4">
      <c r="D234" s="48"/>
    </row>
    <row r="235" spans="4:4">
      <c r="D235" s="48"/>
    </row>
    <row r="236" spans="4:4">
      <c r="D236" s="48"/>
    </row>
    <row r="237" spans="4:4">
      <c r="D237" s="48"/>
    </row>
    <row r="238" spans="4:4">
      <c r="D238" s="48"/>
    </row>
    <row r="239" spans="4:4">
      <c r="D239" s="48"/>
    </row>
    <row r="240" spans="4:4">
      <c r="D240" s="48"/>
    </row>
    <row r="241" spans="4:4">
      <c r="D241" s="48"/>
    </row>
    <row r="242" spans="4:4">
      <c r="D242" s="48"/>
    </row>
    <row r="243" spans="4:4">
      <c r="D243" s="48"/>
    </row>
    <row r="244" spans="4:4">
      <c r="D244" s="48"/>
    </row>
    <row r="245" spans="4:4">
      <c r="D245" s="48"/>
    </row>
    <row r="246" spans="4:4">
      <c r="D246" s="48"/>
    </row>
    <row r="247" spans="4:4">
      <c r="D247" s="48"/>
    </row>
    <row r="248" spans="4:4">
      <c r="D248" s="48"/>
    </row>
    <row r="249" spans="4:4">
      <c r="D249" s="48"/>
    </row>
    <row r="250" spans="4:4">
      <c r="D250" s="48"/>
    </row>
    <row r="251" spans="4:4">
      <c r="D251" s="48"/>
    </row>
    <row r="252" spans="4:4">
      <c r="D252" s="48"/>
    </row>
    <row r="253" spans="4:4">
      <c r="D253" s="48"/>
    </row>
    <row r="254" spans="4:4">
      <c r="D254" s="48"/>
    </row>
    <row r="255" spans="4:4">
      <c r="D255" s="48"/>
    </row>
    <row r="256" spans="4:4">
      <c r="D256" s="48"/>
    </row>
    <row r="257" spans="4:4">
      <c r="D257" s="48"/>
    </row>
    <row r="258" spans="4:4">
      <c r="D258" s="48"/>
    </row>
    <row r="259" spans="4:4">
      <c r="D259" s="48"/>
    </row>
    <row r="260" spans="4:4">
      <c r="D260" s="48"/>
    </row>
    <row r="261" spans="4:4">
      <c r="D261" s="48"/>
    </row>
    <row r="262" spans="4:4">
      <c r="D262" s="48"/>
    </row>
    <row r="263" spans="4:4">
      <c r="D263" s="48"/>
    </row>
    <row r="264" spans="4:4">
      <c r="D264" s="48"/>
    </row>
    <row r="265" spans="4:4">
      <c r="D265" s="48"/>
    </row>
    <row r="266" spans="4:4">
      <c r="D266" s="48"/>
    </row>
    <row r="267" spans="4:4">
      <c r="D267" s="48"/>
    </row>
    <row r="268" spans="4:4">
      <c r="D268" s="48"/>
    </row>
    <row r="269" spans="4:4">
      <c r="D269" s="48"/>
    </row>
    <row r="270" spans="4:4">
      <c r="D270" s="48"/>
    </row>
    <row r="271" spans="4:4">
      <c r="D271" s="48"/>
    </row>
    <row r="272" spans="4:4">
      <c r="D272" s="48"/>
    </row>
    <row r="273" spans="4:4">
      <c r="D273" s="48"/>
    </row>
    <row r="274" spans="4:4">
      <c r="D274" s="48"/>
    </row>
    <row r="275" spans="4:4">
      <c r="D275" s="48"/>
    </row>
    <row r="276" spans="4:4">
      <c r="D276" s="48"/>
    </row>
    <row r="277" spans="4:4">
      <c r="D277" s="48"/>
    </row>
    <row r="278" spans="4:4">
      <c r="D278" s="48"/>
    </row>
    <row r="279" spans="4:4">
      <c r="D279" s="48"/>
    </row>
    <row r="280" spans="4:4">
      <c r="D280" s="48"/>
    </row>
    <row r="281" spans="4:4">
      <c r="D281" s="48"/>
    </row>
    <row r="282" spans="4:4">
      <c r="D282" s="48"/>
    </row>
    <row r="283" spans="4:4">
      <c r="D283" s="48"/>
    </row>
    <row r="284" spans="4:4">
      <c r="D284" s="48"/>
    </row>
    <row r="285" spans="4:4">
      <c r="D285" s="48"/>
    </row>
    <row r="286" spans="4:4">
      <c r="D286" s="48"/>
    </row>
    <row r="287" spans="4:4">
      <c r="D287" s="48"/>
    </row>
    <row r="288" spans="4:4">
      <c r="D288" s="48"/>
    </row>
    <row r="289" spans="4:4">
      <c r="D289" s="48"/>
    </row>
    <row r="290" spans="4:4">
      <c r="D290" s="48"/>
    </row>
    <row r="291" spans="4:4">
      <c r="D291" s="48"/>
    </row>
    <row r="292" spans="4:4">
      <c r="D292" s="48"/>
    </row>
    <row r="293" spans="4:4">
      <c r="D293" s="48"/>
    </row>
    <row r="294" spans="4:4">
      <c r="D294" s="48"/>
    </row>
    <row r="295" spans="4:4">
      <c r="D295" s="48"/>
    </row>
    <row r="296" spans="4:4">
      <c r="D296" s="48"/>
    </row>
    <row r="297" spans="4:4">
      <c r="D297" s="48"/>
    </row>
    <row r="298" spans="4:4">
      <c r="D298" s="48"/>
    </row>
    <row r="299" spans="4:4">
      <c r="D299" s="48"/>
    </row>
    <row r="300" spans="4:4">
      <c r="D300" s="48"/>
    </row>
    <row r="301" spans="4:4">
      <c r="D301" s="48"/>
    </row>
    <row r="302" spans="4:4">
      <c r="D302" s="48"/>
    </row>
    <row r="303" spans="4:4">
      <c r="D303" s="48"/>
    </row>
    <row r="304" spans="4:4">
      <c r="D304" s="48"/>
    </row>
    <row r="305" spans="4:4">
      <c r="D305" s="48"/>
    </row>
    <row r="306" spans="4:4">
      <c r="D306" s="48"/>
    </row>
    <row r="307" spans="4:4">
      <c r="D307" s="48"/>
    </row>
    <row r="308" spans="4:4">
      <c r="D308" s="48"/>
    </row>
    <row r="309" spans="4:4">
      <c r="D309" s="48"/>
    </row>
    <row r="310" spans="4:4">
      <c r="D310" s="48"/>
    </row>
    <row r="311" spans="4:4">
      <c r="D311" s="48"/>
    </row>
    <row r="312" spans="4:4">
      <c r="D312" s="48"/>
    </row>
    <row r="313" spans="4:4">
      <c r="D313" s="48"/>
    </row>
    <row r="314" spans="4:4">
      <c r="D314" s="48"/>
    </row>
    <row r="315" spans="4:4">
      <c r="D315" s="48"/>
    </row>
    <row r="316" spans="4:4">
      <c r="D316" s="48"/>
    </row>
    <row r="317" spans="4:4">
      <c r="D317" s="48"/>
    </row>
    <row r="318" spans="4:4">
      <c r="D318" s="48"/>
    </row>
    <row r="319" spans="4:4">
      <c r="D319" s="48"/>
    </row>
    <row r="320" spans="4:4">
      <c r="D320" s="48"/>
    </row>
    <row r="321" spans="4:4">
      <c r="D321" s="48"/>
    </row>
    <row r="322" spans="4:4">
      <c r="D322" s="48"/>
    </row>
    <row r="323" spans="4:4">
      <c r="D323" s="48"/>
    </row>
    <row r="324" spans="4:4">
      <c r="D324" s="48"/>
    </row>
    <row r="325" spans="4:4">
      <c r="D325" s="48"/>
    </row>
    <row r="326" spans="4:4">
      <c r="D326" s="48"/>
    </row>
    <row r="327" spans="4:4">
      <c r="D327" s="48"/>
    </row>
    <row r="328" spans="4:4">
      <c r="D328" s="48"/>
    </row>
    <row r="329" spans="4:4">
      <c r="D329" s="48"/>
    </row>
    <row r="330" spans="4:4">
      <c r="D330" s="48"/>
    </row>
    <row r="331" spans="4:4">
      <c r="D331" s="48"/>
    </row>
    <row r="332" spans="4:4">
      <c r="D332" s="48"/>
    </row>
    <row r="333" spans="4:4">
      <c r="D333" s="48"/>
    </row>
    <row r="334" spans="4:4">
      <c r="D334" s="48"/>
    </row>
    <row r="335" spans="4:4">
      <c r="D335" s="48"/>
    </row>
    <row r="336" spans="4:4">
      <c r="D336" s="48"/>
    </row>
    <row r="337" spans="4:4">
      <c r="D337" s="48"/>
    </row>
    <row r="338" spans="4:4">
      <c r="D338" s="48"/>
    </row>
    <row r="339" spans="4:4">
      <c r="D339" s="48"/>
    </row>
    <row r="340" spans="4:4">
      <c r="D340" s="48"/>
    </row>
    <row r="341" spans="4:4">
      <c r="D341" s="48"/>
    </row>
    <row r="342" spans="4:4">
      <c r="D342" s="48"/>
    </row>
    <row r="343" spans="4:4">
      <c r="D343" s="48"/>
    </row>
    <row r="344" spans="4:4">
      <c r="D344" s="48"/>
    </row>
    <row r="345" spans="4:4">
      <c r="D345" s="48"/>
    </row>
    <row r="346" spans="4:4">
      <c r="D346" s="48"/>
    </row>
    <row r="347" spans="4:4">
      <c r="D347" s="48"/>
    </row>
    <row r="348" spans="4:4">
      <c r="D348" s="48"/>
    </row>
    <row r="349" spans="4:4">
      <c r="D349" s="48"/>
    </row>
    <row r="350" spans="4:4">
      <c r="D350" s="48"/>
    </row>
    <row r="351" spans="4:4">
      <c r="D351" s="48"/>
    </row>
    <row r="352" spans="4:4">
      <c r="D352" s="48"/>
    </row>
    <row r="353" spans="4:4">
      <c r="D353" s="48"/>
    </row>
    <row r="354" spans="4:4">
      <c r="D354" s="48"/>
    </row>
    <row r="355" spans="4:4">
      <c r="D355" s="48"/>
    </row>
    <row r="356" spans="4:4">
      <c r="D356" s="48"/>
    </row>
    <row r="357" spans="4:4">
      <c r="D357" s="48"/>
    </row>
    <row r="358" spans="4:4">
      <c r="D358" s="48"/>
    </row>
    <row r="359" spans="4:4">
      <c r="D359" s="48"/>
    </row>
    <row r="360" spans="4:4">
      <c r="D360" s="48"/>
    </row>
    <row r="361" spans="4:4">
      <c r="D361" s="48"/>
    </row>
    <row r="362" spans="4:4">
      <c r="D362" s="48"/>
    </row>
    <row r="363" spans="4:4">
      <c r="D363" s="48"/>
    </row>
    <row r="364" spans="4:4">
      <c r="D364" s="48"/>
    </row>
    <row r="365" spans="4:4">
      <c r="D365" s="48"/>
    </row>
    <row r="366" spans="4:4">
      <c r="D366" s="48"/>
    </row>
    <row r="367" spans="4:4">
      <c r="D367" s="48"/>
    </row>
    <row r="368" spans="4:4">
      <c r="D368" s="48"/>
    </row>
    <row r="369" spans="4:4">
      <c r="D369" s="48"/>
    </row>
    <row r="370" spans="4:4">
      <c r="D370" s="48"/>
    </row>
    <row r="371" spans="4:4">
      <c r="D371" s="48"/>
    </row>
    <row r="372" spans="4:4">
      <c r="D372" s="48"/>
    </row>
    <row r="373" spans="4:4">
      <c r="D373" s="48"/>
    </row>
    <row r="374" spans="4:4">
      <c r="D374" s="48"/>
    </row>
    <row r="375" spans="4:4">
      <c r="D375" s="48"/>
    </row>
    <row r="376" spans="4:4">
      <c r="D376" s="48"/>
    </row>
    <row r="377" spans="4:4">
      <c r="D377" s="48"/>
    </row>
    <row r="378" spans="4:4">
      <c r="D378" s="48"/>
    </row>
    <row r="379" spans="4:4">
      <c r="D379" s="48"/>
    </row>
    <row r="380" spans="4:4">
      <c r="D380" s="48"/>
    </row>
    <row r="381" spans="4:4">
      <c r="D381" s="48"/>
    </row>
    <row r="382" spans="4:4">
      <c r="D382" s="48"/>
    </row>
    <row r="383" spans="4:4">
      <c r="D383" s="48"/>
    </row>
    <row r="384" spans="4:4">
      <c r="D384" s="48"/>
    </row>
    <row r="385" spans="4:4">
      <c r="D385" s="48"/>
    </row>
    <row r="386" spans="4:4">
      <c r="D386" s="48"/>
    </row>
    <row r="387" spans="4:4">
      <c r="D387" s="48"/>
    </row>
    <row r="388" spans="4:4">
      <c r="D388" s="48"/>
    </row>
    <row r="389" spans="4:4">
      <c r="D389" s="48"/>
    </row>
    <row r="390" spans="4:4">
      <c r="D390" s="48"/>
    </row>
    <row r="391" spans="4:4">
      <c r="D391" s="48"/>
    </row>
    <row r="392" spans="4:4">
      <c r="D392" s="48"/>
    </row>
    <row r="393" spans="4:4">
      <c r="D393" s="48"/>
    </row>
    <row r="394" spans="4:4">
      <c r="D394" s="48"/>
    </row>
    <row r="395" spans="4:4">
      <c r="D395" s="48"/>
    </row>
    <row r="396" spans="4:4">
      <c r="D396" s="48"/>
    </row>
    <row r="397" spans="4:4">
      <c r="D397" s="48"/>
    </row>
    <row r="398" spans="4:4">
      <c r="D398" s="48"/>
    </row>
    <row r="399" spans="4:4">
      <c r="D399" s="48"/>
    </row>
    <row r="400" spans="4:4">
      <c r="D400" s="48"/>
    </row>
    <row r="401" spans="4:4">
      <c r="D401" s="48"/>
    </row>
    <row r="402" spans="4:4">
      <c r="D402" s="48"/>
    </row>
    <row r="403" spans="4:4">
      <c r="D403" s="48"/>
    </row>
    <row r="404" spans="4:4">
      <c r="D404" s="48"/>
    </row>
    <row r="405" spans="4:4">
      <c r="D405" s="48"/>
    </row>
    <row r="406" spans="4:4">
      <c r="D406" s="48"/>
    </row>
    <row r="407" spans="4:4">
      <c r="D407" s="48"/>
    </row>
    <row r="408" spans="4:4">
      <c r="D408" s="48"/>
    </row>
    <row r="409" spans="4:4">
      <c r="D409" s="48"/>
    </row>
    <row r="410" spans="4:4">
      <c r="D410" s="48"/>
    </row>
    <row r="411" spans="4:4">
      <c r="D411" s="48"/>
    </row>
    <row r="412" spans="4:4">
      <c r="D412" s="48"/>
    </row>
    <row r="413" spans="4:4">
      <c r="D413" s="48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Adamiak Ilona - u00iadam</cp:lastModifiedBy>
  <cp:lastPrinted>2007-10-09T12:50:09Z</cp:lastPrinted>
  <dcterms:created xsi:type="dcterms:W3CDTF">2007-02-12T12:08:25Z</dcterms:created>
  <dcterms:modified xsi:type="dcterms:W3CDTF">2017-02-16T15:01:58Z</dcterms:modified>
</cp:coreProperties>
</file>