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<sst xmlns="http://schemas.openxmlformats.org/spreadsheetml/2006/main" count="135" uniqueCount="89">
  <si>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</si>
  <si>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</si>
  <si>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</si>
  <si>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UNIKORONA OBLIGACJE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</si>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</sst>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7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Alignment="1" applyProtection="1"/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140625" style="7" customWidth="1"/>
    <col min="6" max="16384" width="9.140625" style="7"/>
  </cols>
  <sheetData>
    <row r="1" spans="1:15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11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4" t="s">
        <v>3</v>
      </c>
      <c r="B4" s="4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0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customFormat="1" ht="63.75" customHeight="1" x14ac:dyDescent="0.2">
      <c r="A8" s="6" t="s">
        <v>5</v>
      </c>
      <c r="B8" s="5"/>
      <c r="C8" s="13" t="s">
        <v>73</v>
      </c>
      <c r="D8" s="13" t="s">
        <v>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2">
      <c r="A9" s="14" t="s">
        <v>7</v>
      </c>
      <c r="B9" s="15" t="s">
        <v>8</v>
      </c>
      <c r="C9" s="16">
        <v>53447965.619999997</v>
      </c>
      <c r="D9" s="16">
        <v>35357269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17" t="s">
        <v>9</v>
      </c>
      <c r="B10" s="18" t="s">
        <v>10</v>
      </c>
      <c r="C10" s="19">
        <v>53411644.969999999</v>
      </c>
      <c r="D10" s="19">
        <v>35339570.969999999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7" t="s">
        <v>11</v>
      </c>
      <c r="B11" s="18" t="s">
        <v>12</v>
      </c>
      <c r="C11" s="19">
        <v>0</v>
      </c>
      <c r="D11" s="19">
        <v>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7" t="s">
        <v>13</v>
      </c>
      <c r="B12" s="18" t="s">
        <v>14</v>
      </c>
      <c r="C12" s="19">
        <f>C14</f>
        <v>36320.65</v>
      </c>
      <c r="D12" s="19">
        <f>D14</f>
        <v>17698.03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15</v>
      </c>
      <c r="B13" s="18" t="s">
        <v>16</v>
      </c>
      <c r="C13" s="19"/>
      <c r="D13" s="1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17</v>
      </c>
      <c r="B14" s="18" t="s">
        <v>18</v>
      </c>
      <c r="C14" s="19">
        <v>36320.65</v>
      </c>
      <c r="D14" s="19">
        <v>17698.03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4" t="s">
        <v>19</v>
      </c>
      <c r="B15" s="15" t="s">
        <v>20</v>
      </c>
      <c r="C15" s="16">
        <v>0</v>
      </c>
      <c r="D15" s="16">
        <v>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7" t="s">
        <v>9</v>
      </c>
      <c r="B16" s="18" t="s">
        <v>16</v>
      </c>
      <c r="C16" s="19"/>
      <c r="D16" s="1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customFormat="1" ht="24.75" customHeight="1" x14ac:dyDescent="0.2">
      <c r="A17" s="17" t="s">
        <v>11</v>
      </c>
      <c r="B17" s="1" t="s">
        <v>74</v>
      </c>
      <c r="C17" s="19"/>
      <c r="D17" s="1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17" t="s">
        <v>13</v>
      </c>
      <c r="B18" s="18" t="s">
        <v>18</v>
      </c>
      <c r="C18" s="19"/>
      <c r="D18" s="1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14" t="s">
        <v>21</v>
      </c>
      <c r="B19" s="15" t="s">
        <v>22</v>
      </c>
      <c r="C19" s="16">
        <v>53447965.619999997</v>
      </c>
      <c r="D19" s="16">
        <v>35357269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11" sqref="B11:B19"/>
    </sheetView>
  </sheetViews>
  <sheetFormatPr defaultColWidth="9.140625" defaultRowHeight="12.75" x14ac:dyDescent="0.2"/>
  <cols>
    <col min="1" max="1" width="9.140625" style="32" customWidth="1"/>
    <col min="2" max="2" width="56.42578125" style="7" customWidth="1"/>
    <col min="3" max="4" width="20.5703125" style="33" customWidth="1"/>
    <col min="5" max="5" width="9.285156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30"/>
      <c r="B1" s="9"/>
      <c r="C1" s="20"/>
      <c r="D1" s="20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20"/>
      <c r="D2" s="20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20"/>
      <c r="D3" s="20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20"/>
      <c r="D4" s="20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UNIKORONA OBLIGACJE</v>
      </c>
      <c r="B5" s="4"/>
      <c r="C5" s="20"/>
      <c r="D5" s="20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2"/>
      <c r="B6" s="9"/>
      <c r="C6" s="20"/>
      <c r="D6" s="20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8" t="s">
        <v>23</v>
      </c>
      <c r="B7" s="9"/>
      <c r="C7" s="20"/>
      <c r="D7" s="20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30"/>
      <c r="B8" s="9"/>
      <c r="C8" s="20"/>
      <c r="D8" s="20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6" t="s">
        <v>5</v>
      </c>
      <c r="B9" s="5"/>
      <c r="C9" s="57" t="s">
        <v>75</v>
      </c>
      <c r="D9" s="21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customFormat="1" ht="25.5" customHeight="1" x14ac:dyDescent="0.2">
      <c r="A10" s="14" t="s">
        <v>25</v>
      </c>
      <c r="B10" s="22" t="s">
        <v>26</v>
      </c>
      <c r="C10" s="16">
        <v>65939534.270000003</v>
      </c>
      <c r="D10" s="16">
        <v>42414338.770000003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4" t="s">
        <v>27</v>
      </c>
      <c r="B11" s="58" t="s">
        <v>76</v>
      </c>
      <c r="C11" s="16">
        <v>-11980267.029999999</v>
      </c>
      <c r="D11" s="16">
        <v>-7517058.0999999996</v>
      </c>
      <c r="E11" s="9"/>
      <c r="F11" s="23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4" t="s">
        <v>7</v>
      </c>
      <c r="B12" s="2" t="s">
        <v>28</v>
      </c>
      <c r="C12" s="16">
        <v>3377633.7</v>
      </c>
      <c r="D12" s="16">
        <v>1404883.17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9</v>
      </c>
      <c r="B13" s="1" t="s">
        <v>29</v>
      </c>
      <c r="C13" s="19">
        <v>1829321.25</v>
      </c>
      <c r="D13" s="19">
        <v>988517.74</v>
      </c>
      <c r="E13" s="9"/>
      <c r="F13" s="23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11</v>
      </c>
      <c r="B14" s="1" t="s">
        <v>30</v>
      </c>
      <c r="C14" s="19"/>
      <c r="D14" s="1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7" t="s">
        <v>13</v>
      </c>
      <c r="B15" s="1" t="s">
        <v>31</v>
      </c>
      <c r="C15" s="19">
        <v>1548312.45</v>
      </c>
      <c r="D15" s="19">
        <v>416365.43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4" t="s">
        <v>19</v>
      </c>
      <c r="B16" s="2" t="s">
        <v>32</v>
      </c>
      <c r="C16" s="16">
        <v>15357900.73</v>
      </c>
      <c r="D16" s="16">
        <v>8921941.2699999996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17" t="s">
        <v>9</v>
      </c>
      <c r="B17" s="1" t="s">
        <v>33</v>
      </c>
      <c r="C17" s="19">
        <v>6989065.2300000004</v>
      </c>
      <c r="D17" s="19">
        <v>6144954.6500000004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customFormat="1" ht="12.75" customHeight="1" x14ac:dyDescent="0.2">
      <c r="A18" s="17" t="s">
        <v>11</v>
      </c>
      <c r="B18" s="1" t="s">
        <v>77</v>
      </c>
      <c r="C18" s="19">
        <v>266932.24</v>
      </c>
      <c r="D18" s="19">
        <v>18401.419999999998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customFormat="1" ht="25.5" customHeight="1" x14ac:dyDescent="0.2">
      <c r="A19" s="17" t="s">
        <v>13</v>
      </c>
      <c r="B19" s="1" t="s">
        <v>78</v>
      </c>
      <c r="C19" s="19">
        <v>6612.18001</v>
      </c>
      <c r="D19" s="19">
        <v>7275.26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17" t="s">
        <v>34</v>
      </c>
      <c r="B20" s="18" t="s">
        <v>35</v>
      </c>
      <c r="C20" s="19">
        <v>14.87</v>
      </c>
      <c r="D20" s="19">
        <v>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customFormat="1" ht="25.5" customHeight="1" x14ac:dyDescent="0.2">
      <c r="A21" s="17" t="s">
        <v>36</v>
      </c>
      <c r="B21" s="18" t="s">
        <v>37</v>
      </c>
      <c r="C21" s="19">
        <v>725270.33999000001</v>
      </c>
      <c r="D21" s="19">
        <v>485011.88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17" t="s">
        <v>38</v>
      </c>
      <c r="B22" s="18" t="s">
        <v>39</v>
      </c>
      <c r="C22" s="19"/>
      <c r="D22" s="1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17" t="s">
        <v>40</v>
      </c>
      <c r="B23" s="18" t="s">
        <v>41</v>
      </c>
      <c r="C23" s="19">
        <v>7370005.8700000001</v>
      </c>
      <c r="D23" s="19">
        <v>2266298.06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24" t="s">
        <v>42</v>
      </c>
      <c r="B24" s="25" t="s">
        <v>43</v>
      </c>
      <c r="C24" s="26">
        <v>-511301.62</v>
      </c>
      <c r="D24" s="26">
        <v>459988.33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customFormat="1" ht="14.25" customHeight="1" x14ac:dyDescent="0.2">
      <c r="A25" s="14" t="s">
        <v>44</v>
      </c>
      <c r="B25" s="15" t="s">
        <v>45</v>
      </c>
      <c r="C25" s="16">
        <v>53447965.619999997</v>
      </c>
      <c r="D25" s="16">
        <v>35357269</v>
      </c>
      <c r="E25" s="27"/>
      <c r="F25" s="28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30"/>
      <c r="B26" s="29"/>
      <c r="C26" s="23"/>
      <c r="D26" s="23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30"/>
      <c r="B27" s="29"/>
      <c r="C27" s="23"/>
      <c r="D27" s="23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30"/>
      <c r="B28" s="29"/>
      <c r="C28" s="23"/>
      <c r="D28" s="23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30"/>
      <c r="B29" s="29"/>
      <c r="C29" s="23"/>
      <c r="D29" s="20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30"/>
      <c r="B30" s="29"/>
      <c r="C30" s="23"/>
      <c r="D30" s="23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30"/>
      <c r="B31" s="29"/>
      <c r="C31" s="23"/>
      <c r="D31" s="23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30"/>
      <c r="B32" s="29"/>
      <c r="C32" s="23"/>
      <c r="D32" s="23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30"/>
      <c r="B33" s="29"/>
      <c r="C33" s="23"/>
      <c r="D33" s="23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30"/>
      <c r="B34" s="29"/>
      <c r="C34" s="23"/>
      <c r="D34" s="23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30"/>
      <c r="B35" s="29"/>
      <c r="C35" s="23"/>
      <c r="D35" s="23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30"/>
      <c r="B36" s="29"/>
      <c r="C36" s="23"/>
      <c r="D36" s="23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30"/>
      <c r="B37" s="29"/>
      <c r="C37" s="23"/>
      <c r="D37" s="23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30"/>
      <c r="B38" s="29"/>
      <c r="C38" s="23"/>
      <c r="D38" s="23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30"/>
      <c r="B39" s="29"/>
      <c r="C39" s="23"/>
      <c r="D39" s="23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30"/>
      <c r="B40" s="29"/>
      <c r="C40" s="20"/>
      <c r="D40" s="2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30"/>
      <c r="B41" s="29"/>
      <c r="C41" s="20"/>
      <c r="D41" s="20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30"/>
      <c r="B42" s="29"/>
      <c r="C42" s="20"/>
      <c r="D42" s="20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30"/>
      <c r="B43" s="29"/>
      <c r="C43" s="20"/>
      <c r="D43" s="20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30"/>
      <c r="B44" s="29"/>
      <c r="C44" s="20"/>
      <c r="D44" s="20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30"/>
      <c r="B45" s="29"/>
      <c r="C45" s="20"/>
      <c r="D45" s="20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30"/>
      <c r="B46" s="29"/>
      <c r="C46" s="20"/>
      <c r="D46" s="20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30"/>
      <c r="B47" s="29"/>
      <c r="C47" s="20"/>
      <c r="D47" s="20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30"/>
      <c r="B48" s="29"/>
      <c r="C48" s="20"/>
      <c r="D48" s="20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30"/>
      <c r="B49" s="29"/>
      <c r="C49" s="20"/>
      <c r="D49" s="20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30"/>
      <c r="B50" s="29"/>
      <c r="C50" s="20"/>
      <c r="D50" s="20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30"/>
      <c r="B51" s="29"/>
      <c r="C51" s="20"/>
      <c r="D51" s="20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30"/>
      <c r="B52" s="29"/>
      <c r="C52" s="20"/>
      <c r="D52" s="20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30"/>
      <c r="B53" s="29"/>
      <c r="C53" s="20"/>
      <c r="D53" s="20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30"/>
      <c r="B54" s="29"/>
      <c r="C54" s="20"/>
      <c r="D54" s="20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30"/>
      <c r="B55" s="29"/>
      <c r="C55" s="20"/>
      <c r="D55" s="20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30"/>
      <c r="B56" s="29"/>
      <c r="C56" s="20"/>
      <c r="D56" s="20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30"/>
      <c r="B57" s="29"/>
      <c r="C57" s="20"/>
      <c r="D57" s="20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30"/>
      <c r="B58" s="29"/>
      <c r="C58" s="20"/>
      <c r="D58" s="20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30"/>
      <c r="B59" s="29"/>
      <c r="C59" s="20"/>
      <c r="D59" s="20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30"/>
      <c r="B60" s="29"/>
      <c r="C60" s="20"/>
      <c r="D60" s="20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x14ac:dyDescent="0.2">
      <c r="B61" s="31"/>
    </row>
    <row r="62" spans="1:15" x14ac:dyDescent="0.2">
      <c r="B62" s="31"/>
    </row>
    <row r="63" spans="1:15" x14ac:dyDescent="0.2">
      <c r="B63" s="31"/>
    </row>
    <row r="64" spans="1:15" x14ac:dyDescent="0.2">
      <c r="B64" s="31"/>
    </row>
    <row r="65" spans="2:2" x14ac:dyDescent="0.2">
      <c r="B65" s="31"/>
    </row>
    <row r="66" spans="2:2" x14ac:dyDescent="0.2">
      <c r="B66" s="31"/>
    </row>
    <row r="67" spans="2:2" x14ac:dyDescent="0.2">
      <c r="B67" s="31"/>
    </row>
    <row r="68" spans="2:2" x14ac:dyDescent="0.2">
      <c r="B68" s="31"/>
    </row>
    <row r="69" spans="2:2" x14ac:dyDescent="0.2">
      <c r="B69" s="31"/>
    </row>
    <row r="70" spans="2:2" x14ac:dyDescent="0.2">
      <c r="B70" s="31"/>
    </row>
    <row r="71" spans="2:2" x14ac:dyDescent="0.2">
      <c r="B71" s="31"/>
    </row>
    <row r="72" spans="2:2" x14ac:dyDescent="0.2">
      <c r="B72" s="31"/>
    </row>
    <row r="73" spans="2:2" x14ac:dyDescent="0.2">
      <c r="B73" s="31"/>
    </row>
    <row r="74" spans="2:2" x14ac:dyDescent="0.2">
      <c r="B74" s="31"/>
    </row>
    <row r="75" spans="2:2" x14ac:dyDescent="0.2">
      <c r="B75" s="31"/>
    </row>
    <row r="76" spans="2:2" x14ac:dyDescent="0.2">
      <c r="B76" s="31"/>
    </row>
    <row r="77" spans="2:2" x14ac:dyDescent="0.2">
      <c r="B77" s="31"/>
    </row>
    <row r="78" spans="2:2" x14ac:dyDescent="0.2">
      <c r="B78" s="31"/>
    </row>
    <row r="79" spans="2:2" x14ac:dyDescent="0.2">
      <c r="B79" s="31"/>
    </row>
    <row r="80" spans="2:2" x14ac:dyDescent="0.2">
      <c r="B80" s="31"/>
    </row>
    <row r="81" spans="2:2" x14ac:dyDescent="0.2">
      <c r="B81" s="31"/>
    </row>
    <row r="82" spans="2:2" x14ac:dyDescent="0.2">
      <c r="B82" s="31"/>
    </row>
    <row r="83" spans="2:2" x14ac:dyDescent="0.2">
      <c r="B83" s="31"/>
    </row>
    <row r="84" spans="2:2" x14ac:dyDescent="0.2">
      <c r="B84" s="31"/>
    </row>
    <row r="85" spans="2:2" x14ac:dyDescent="0.2">
      <c r="B85" s="31"/>
    </row>
    <row r="86" spans="2:2" x14ac:dyDescent="0.2">
      <c r="B86" s="31"/>
    </row>
    <row r="87" spans="2:2" x14ac:dyDescent="0.2">
      <c r="B87" s="31"/>
    </row>
    <row r="88" spans="2:2" x14ac:dyDescent="0.2">
      <c r="B88" s="31"/>
    </row>
    <row r="89" spans="2:2" x14ac:dyDescent="0.2">
      <c r="B89" s="31"/>
    </row>
    <row r="90" spans="2:2" x14ac:dyDescent="0.2">
      <c r="B90" s="31"/>
    </row>
    <row r="91" spans="2:2" x14ac:dyDescent="0.2">
      <c r="B91" s="31"/>
    </row>
    <row r="92" spans="2:2" x14ac:dyDescent="0.2">
      <c r="B92" s="31"/>
    </row>
    <row r="93" spans="2:2" x14ac:dyDescent="0.2">
      <c r="B93" s="31"/>
    </row>
    <row r="94" spans="2:2" x14ac:dyDescent="0.2">
      <c r="B94" s="31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1" sqref="B11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57031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UNIKORONA OBLIGACJE</v>
      </c>
      <c r="B5" s="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59" t="s">
        <v>79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60" t="s">
        <v>46</v>
      </c>
      <c r="B9" s="61"/>
      <c r="C9" s="68" t="s">
        <v>75</v>
      </c>
      <c r="D9" s="68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69" t="s">
        <v>7</v>
      </c>
      <c r="B10" s="70" t="s">
        <v>80</v>
      </c>
      <c r="C10" s="71"/>
      <c r="D10" s="72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73" t="s">
        <v>9</v>
      </c>
      <c r="B11" s="1" t="s">
        <v>47</v>
      </c>
      <c r="C11" s="74">
        <v>197624.88954999999</v>
      </c>
      <c r="D11" s="74">
        <v>127304.57338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73" t="s">
        <v>11</v>
      </c>
      <c r="B12" s="1" t="s">
        <v>48</v>
      </c>
      <c r="C12" s="74">
        <v>162079.39846</v>
      </c>
      <c r="D12" s="74">
        <v>104924.35192</v>
      </c>
      <c r="E12" s="34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69" t="s">
        <v>19</v>
      </c>
      <c r="B13" s="70" t="s">
        <v>81</v>
      </c>
      <c r="C13" s="71"/>
      <c r="D13" s="72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73" t="s">
        <v>9</v>
      </c>
      <c r="B14" s="1" t="s">
        <v>47</v>
      </c>
      <c r="C14" s="75">
        <v>332.81</v>
      </c>
      <c r="D14" s="75">
        <v>332.99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customFormat="1" ht="25.5" customHeight="1" x14ac:dyDescent="0.2">
      <c r="A15" s="73" t="s">
        <v>11</v>
      </c>
      <c r="B15" s="1" t="s">
        <v>82</v>
      </c>
      <c r="C15" s="75">
        <v>328.82</v>
      </c>
      <c r="D15" s="75">
        <v>332.99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customFormat="1" ht="25.5" customHeight="1" x14ac:dyDescent="0.2">
      <c r="A16" s="73" t="s">
        <v>13</v>
      </c>
      <c r="B16" s="1" t="s">
        <v>83</v>
      </c>
      <c r="C16" s="75">
        <v>338.31</v>
      </c>
      <c r="D16" s="75">
        <v>336.84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73" t="s">
        <v>34</v>
      </c>
      <c r="B17" s="1" t="s">
        <v>48</v>
      </c>
      <c r="C17" s="75">
        <v>329.54</v>
      </c>
      <c r="D17" s="75">
        <v>336.81</v>
      </c>
      <c r="E17" s="9"/>
      <c r="F17" s="28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9"/>
      <c r="B18" s="9"/>
      <c r="C18" s="9"/>
      <c r="D18" s="9"/>
      <c r="E18" s="23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8" workbookViewId="0">
      <selection activeCell="B29" sqref="B29:B30"/>
    </sheetView>
  </sheetViews>
  <sheetFormatPr defaultColWidth="9.140625" defaultRowHeight="12.75" x14ac:dyDescent="0.2"/>
  <cols>
    <col min="1" max="1" width="9.140625" style="54" customWidth="1"/>
    <col min="2" max="2" width="50.28515625" style="55" customWidth="1"/>
    <col min="3" max="4" width="18.7109375" style="35" customWidth="1"/>
    <col min="5" max="5" width="9.140625" style="35" customWidth="1"/>
    <col min="6" max="16384" width="9.140625" style="35"/>
  </cols>
  <sheetData>
    <row r="1" spans="1:15" customFormat="1" ht="65.25" customHeight="1" x14ac:dyDescent="0.2">
      <c r="A1" s="53"/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x14ac:dyDescent="0.2">
      <c r="A2" s="36" t="s">
        <v>0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x14ac:dyDescent="0.2">
      <c r="A3" s="36" t="str">
        <f>'aktywa netto'!A2</f>
        <v>sporządzone na dzień 2016-06-30</v>
      </c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x14ac:dyDescent="0.2">
      <c r="A4" s="39" t="s">
        <v>2</v>
      </c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">
      <c r="A5" s="3" t="str">
        <f>'aktywa netto'!A4:B4</f>
        <v>UNIQA UNIKORONA OBLIGACJE</v>
      </c>
      <c r="B5" s="3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x14ac:dyDescent="0.2">
      <c r="A6" s="39"/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x14ac:dyDescent="0.2">
      <c r="A7" s="36" t="s">
        <v>49</v>
      </c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x14ac:dyDescent="0.2">
      <c r="A8" s="53"/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customFormat="1" ht="30.75" customHeight="1" x14ac:dyDescent="0.2">
      <c r="A9" s="6"/>
      <c r="B9" s="5"/>
      <c r="C9" s="13" t="s">
        <v>50</v>
      </c>
      <c r="D9" s="13" t="s">
        <v>51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5" x14ac:dyDescent="0.2">
      <c r="A10" s="6">
        <v>1</v>
      </c>
      <c r="B10" s="5"/>
      <c r="C10" s="13">
        <v>2</v>
      </c>
      <c r="D10" s="13">
        <v>3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x14ac:dyDescent="0.2">
      <c r="A11" s="40" t="s">
        <v>7</v>
      </c>
      <c r="B11" s="41" t="s">
        <v>52</v>
      </c>
      <c r="C11" s="42">
        <v>35339570.969999999</v>
      </c>
      <c r="D11" s="43">
        <f>SUM(D12:D23)</f>
        <v>0.99949945144236108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customFormat="1" ht="51" customHeight="1" x14ac:dyDescent="0.2">
      <c r="A12" s="66" t="s">
        <v>9</v>
      </c>
      <c r="B12" s="76" t="s">
        <v>84</v>
      </c>
      <c r="C12" s="63"/>
      <c r="D12" s="62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customFormat="1" ht="38.25" customHeight="1" x14ac:dyDescent="0.2">
      <c r="A13" s="66" t="s">
        <v>11</v>
      </c>
      <c r="B13" s="76" t="s">
        <v>85</v>
      </c>
      <c r="C13" s="64"/>
      <c r="D13" s="65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customFormat="1" ht="25.5" customHeight="1" x14ac:dyDescent="0.2">
      <c r="A14" s="66" t="s">
        <v>13</v>
      </c>
      <c r="B14" s="76" t="s">
        <v>53</v>
      </c>
      <c r="C14" s="64"/>
      <c r="D14" s="65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x14ac:dyDescent="0.2">
      <c r="A15" s="66" t="s">
        <v>34</v>
      </c>
      <c r="B15" s="76" t="s">
        <v>54</v>
      </c>
      <c r="C15" s="64"/>
      <c r="D15" s="65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5" x14ac:dyDescent="0.2">
      <c r="A16" s="66" t="s">
        <v>36</v>
      </c>
      <c r="B16" s="76" t="s">
        <v>55</v>
      </c>
      <c r="C16" s="64"/>
      <c r="D16" s="65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56" customFormat="1" ht="25.5" customHeight="1" x14ac:dyDescent="0.2">
      <c r="A17" s="66" t="s">
        <v>38</v>
      </c>
      <c r="B17" s="76" t="s">
        <v>56</v>
      </c>
      <c r="C17" s="64">
        <v>35339570.969999999</v>
      </c>
      <c r="D17" s="65">
        <f>IFERROR(C17/C27,0)</f>
        <v>0.99949945144236108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customFormat="1" x14ac:dyDescent="0.2">
      <c r="A18" s="66" t="s">
        <v>40</v>
      </c>
      <c r="B18" s="76" t="s">
        <v>86</v>
      </c>
      <c r="C18" s="64"/>
      <c r="D18" s="65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">
      <c r="A20" s="66" t="s">
        <v>59</v>
      </c>
      <c r="B20" s="67" t="s">
        <v>60</v>
      </c>
      <c r="C20" s="64"/>
      <c r="D20" s="65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5" x14ac:dyDescent="0.2">
      <c r="A21" s="66" t="s">
        <v>61</v>
      </c>
      <c r="B21" s="67" t="s">
        <v>62</v>
      </c>
      <c r="C21" s="64"/>
      <c r="D21" s="65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">
      <c r="A23" s="66" t="s">
        <v>65</v>
      </c>
      <c r="B23" s="67" t="s">
        <v>66</v>
      </c>
      <c r="C23" s="64"/>
      <c r="D23" s="65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x14ac:dyDescent="0.2">
      <c r="A24" s="40" t="s">
        <v>19</v>
      </c>
      <c r="B24" s="41" t="s">
        <v>12</v>
      </c>
      <c r="C24" s="46">
        <v>0</v>
      </c>
      <c r="D24" s="47">
        <f>IFERROR(C24/C27,0)</f>
        <v>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">
      <c r="A25" s="40" t="s">
        <v>21</v>
      </c>
      <c r="B25" s="41" t="s">
        <v>67</v>
      </c>
      <c r="C25" s="44">
        <v>17698.03</v>
      </c>
      <c r="D25" s="45">
        <f>IFERROR(C25/C27,0)</f>
        <v>5.0054855763888317E-4</v>
      </c>
      <c r="E25" s="49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s="56" customFormat="1" x14ac:dyDescent="0.2">
      <c r="A26" s="40" t="s">
        <v>68</v>
      </c>
      <c r="B26" s="41" t="s">
        <v>69</v>
      </c>
      <c r="C26" s="46"/>
      <c r="D26" s="47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s="56" customFormat="1" x14ac:dyDescent="0.2">
      <c r="A27" s="40" t="s">
        <v>70</v>
      </c>
      <c r="B27" s="41" t="s">
        <v>71</v>
      </c>
      <c r="C27" s="46">
        <v>35357269</v>
      </c>
      <c r="D27" s="47">
        <f>D28+D29</f>
        <v>1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x14ac:dyDescent="0.2">
      <c r="A28" s="50" t="s">
        <v>9</v>
      </c>
      <c r="B28" s="51" t="s">
        <v>72</v>
      </c>
      <c r="C28" s="44">
        <v>35357269</v>
      </c>
      <c r="D28" s="45">
        <f>IFERROR(C28/C27,0)</f>
        <v>1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50" t="s">
        <v>11</v>
      </c>
      <c r="B29" s="76" t="s">
        <v>87</v>
      </c>
      <c r="C29" s="44">
        <v>0</v>
      </c>
      <c r="D29" s="45">
        <f>IFERROR(C29/C27,0)</f>
        <v>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50" t="s">
        <v>13</v>
      </c>
      <c r="B30" s="76" t="s">
        <v>88</v>
      </c>
      <c r="C30" s="44"/>
      <c r="D30" s="45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x14ac:dyDescent="0.2">
      <c r="A31" s="53"/>
      <c r="B31" s="37"/>
      <c r="C31" s="38"/>
      <c r="D31" s="52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A32" s="53"/>
      <c r="B32" s="37"/>
      <c r="C32" s="38"/>
      <c r="D32" s="52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">
      <c r="A33" s="53"/>
      <c r="B33" s="37"/>
      <c r="C33" s="49"/>
      <c r="D33" s="52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53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">
      <c r="A35" s="53"/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">
      <c r="A36" s="53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x14ac:dyDescent="0.2">
      <c r="A37" s="53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x14ac:dyDescent="0.2">
      <c r="A38" s="53"/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x14ac:dyDescent="0.2">
      <c r="A39" s="53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customFormat="1" ht="11.25" customHeight="1" x14ac:dyDescent="0.2">
      <c r="A40" s="53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">
      <c r="A41" s="53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2">
      <c r="A42" s="53"/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2">
      <c r="A43" s="53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2">
      <c r="A44" s="53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2">
      <c r="A45" s="53"/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2">
      <c r="A46" s="53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x14ac:dyDescent="0.2">
      <c r="A47" s="53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x14ac:dyDescent="0.2">
      <c r="A48" s="53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x14ac:dyDescent="0.2">
      <c r="A49" s="53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x14ac:dyDescent="0.2">
      <c r="A50" s="53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">
      <c r="A51" s="53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x14ac:dyDescent="0.2">
      <c r="A52" s="53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x14ac:dyDescent="0.2">
      <c r="A53" s="53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x14ac:dyDescent="0.2">
      <c r="A54" s="53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x14ac:dyDescent="0.2">
      <c r="A55" s="53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x14ac:dyDescent="0.2">
      <c r="A56" s="53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x14ac:dyDescent="0.2">
      <c r="A57" s="53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x14ac:dyDescent="0.2">
      <c r="A58" s="53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x14ac:dyDescent="0.2">
      <c r="A59" s="53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15" x14ac:dyDescent="0.2">
      <c r="A60" s="53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2016-08-19T13:12:13Z</dcterms:modified>
</cp:coreProperties>
</file>