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3" i="6"/>
  <c r="A3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<sst xmlns="http://schemas.openxmlformats.org/spreadsheetml/2006/main" count="138" uniqueCount="89">
  <si>
    <t>Półroczne sprawozdanie ubezpieczeniowego funduszu kapitałowego</t>
  </si>
  <si>
    <t>sporządzone na dzień 2016-06-30</t>
  </si>
  <si>
    <t>UNIQA TU na Życie S.A.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</si>
  <si>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</si>
  <si>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</si>
  <si>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</si>
  <si>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</si>
  <si>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</si>
  <si>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</si>
  <si>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</si>
  <si>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</si>
  <si>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</si>
  <si>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</si>
  <si>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</si>
  <si>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</si>
  <si>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</si>
  <si>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</si>
  <si>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</si>
  <si>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</si>
  <si>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</si>
  <si>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</si>
  <si>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</si>
  <si>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</si>
  <si>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</si>
  <si>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</si>
  <si>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</si>
  <si>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</si>
  <si>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</si>
  <si>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</si>
  <si>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</si>
  <si>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</si>
  <si>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</si>
  <si>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</si>
  <si>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</si>
  <si>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</si>
  <si>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</si>
  <si>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</si>
  <si>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</si>
  <si>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</si>
  <si>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</si>
  <si>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</si>
  <si>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</si>
  <si>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</si>
  <si>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</si>
  <si>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</si>
  <si>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</si>
  <si>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</si>
  <si>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</si>
  <si>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</si>
  <si>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</si>
  <si>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</si>
  <si>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</si>
  <si>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</si>
  <si>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</si>
  <si>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</si>
  <si>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</si>
  <si>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</si>
  <si>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</si>
  <si>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</si>
  <si>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</si>
  <si>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</si>
  <si>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</si>
  <si>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</si>
  <si>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</si>
  <si>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</si>
  <si>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</si>
  <si>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</si>
  <si>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</si>
  <si>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</si>
  <si>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</si>
  <si>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</si>
  <si>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</si>
  <si>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UNIQA RAIFFEISEN OBLIGACJI KORPORACYJNYCH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</si>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</sst>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3">
    <xf numFmtId="0" fontId="0" fillId="0" borderId="0" xfId="0"/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Alignment="1" applyProtection="1">
      <alignment horizontal="left"/>
    </xf>
    <xf numFmtId="0" fontId="2" fillId="0" borderId="0" xfId="0" applyNumberFormat="1" applyFont="1" applyFill="1" applyAlignment="1" applyProtection="1"/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opLeftCell="A4" workbookViewId="0">
      <selection activeCell="B18" sqref="B18"/>
    </sheetView>
  </sheetViews>
  <sheetFormatPr defaultColWidth="9.140625" defaultRowHeight="12.75" x14ac:dyDescent="0.2"/>
  <cols>
    <col min="1" max="1" width="9.140625" style="1" customWidth="1"/>
    <col min="2" max="2" width="50.28515625" style="1" customWidth="1"/>
    <col min="3" max="4" width="20.5703125" style="1" customWidth="1"/>
    <col min="5" max="5" width="9.140625" style="1" customWidth="1"/>
    <col min="6" max="16384" width="9.140625" style="1"/>
  </cols>
  <sheetData>
    <row r="1" spans="1:15" x14ac:dyDescent="0.2">
      <c r="A1" s="4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5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53" t="s">
        <v>72</v>
      </c>
      <c r="B4" s="5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4" t="s">
        <v>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customFormat="1" ht="63.75" customHeight="1" x14ac:dyDescent="0.2">
      <c r="A8" s="51" t="s">
        <v>4</v>
      </c>
      <c r="B8" s="52"/>
      <c r="C8" s="7" t="s">
        <v>73</v>
      </c>
      <c r="D8" s="7" t="s">
        <v>5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x14ac:dyDescent="0.2">
      <c r="A9" s="8" t="s">
        <v>6</v>
      </c>
      <c r="B9" s="9" t="s">
        <v>7</v>
      </c>
      <c r="C9" s="10">
        <v>6580898.0599999996</v>
      </c>
      <c r="D9" s="10">
        <v>5122543.9400000004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2">
      <c r="A10" s="11" t="s">
        <v>8</v>
      </c>
      <c r="B10" s="12" t="s">
        <v>9</v>
      </c>
      <c r="C10" s="13">
        <v>6578365.1200000001</v>
      </c>
      <c r="D10" s="13">
        <v>5120755.34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11" t="s">
        <v>10</v>
      </c>
      <c r="B11" s="12" t="s">
        <v>11</v>
      </c>
      <c r="C11" s="13">
        <v>0</v>
      </c>
      <c r="D11" s="13">
        <v>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11" t="s">
        <v>12</v>
      </c>
      <c r="B12" s="12" t="s">
        <v>13</v>
      </c>
      <c r="C12" s="13">
        <f>C14</f>
        <v>2532.94</v>
      </c>
      <c r="D12" s="13">
        <f>D14</f>
        <v>1788.6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11" t="s">
        <v>14</v>
      </c>
      <c r="B13" s="12" t="s">
        <v>15</v>
      </c>
      <c r="C13" s="1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11" t="s">
        <v>16</v>
      </c>
      <c r="B14" s="12" t="s">
        <v>17</v>
      </c>
      <c r="C14" s="13">
        <v>2532.94</v>
      </c>
      <c r="D14" s="13">
        <v>1788.6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2">
      <c r="A15" s="8" t="s">
        <v>18</v>
      </c>
      <c r="B15" s="9" t="s">
        <v>19</v>
      </c>
      <c r="C15" s="10">
        <v>0</v>
      </c>
      <c r="D15" s="10"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2">
      <c r="A16" s="11" t="s">
        <v>8</v>
      </c>
      <c r="B16" s="12" t="s">
        <v>15</v>
      </c>
      <c r="C16" s="13"/>
      <c r="D16" s="1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customFormat="1" ht="24.75" customHeight="1" x14ac:dyDescent="0.2">
      <c r="A17" s="11" t="s">
        <v>10</v>
      </c>
      <c r="B17" s="12" t="s">
        <v>74</v>
      </c>
      <c r="C17" s="13"/>
      <c r="D17" s="1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">
      <c r="A18" s="11" t="s">
        <v>12</v>
      </c>
      <c r="B18" s="12" t="s">
        <v>17</v>
      </c>
      <c r="C18" s="13"/>
      <c r="D18" s="1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">
      <c r="A19" s="8" t="s">
        <v>20</v>
      </c>
      <c r="B19" s="9" t="s">
        <v>21</v>
      </c>
      <c r="C19" s="10">
        <v>6580898.0599999996</v>
      </c>
      <c r="D19" s="10">
        <v>5122543.9400000004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7" workbookViewId="0">
      <selection activeCell="B16" sqref="B16"/>
    </sheetView>
  </sheetViews>
  <sheetFormatPr defaultColWidth="9.140625" defaultRowHeight="12.75" x14ac:dyDescent="0.2"/>
  <cols>
    <col min="1" max="1" width="9.140625" style="26" customWidth="1"/>
    <col min="2" max="2" width="56.42578125" style="1" customWidth="1"/>
    <col min="3" max="4" width="20.5703125" style="27" customWidth="1"/>
    <col min="5" max="5" width="9.28515625" style="1" bestFit="1" customWidth="1"/>
    <col min="6" max="6" width="9.140625" style="1" customWidth="1"/>
    <col min="7" max="16384" width="9.140625" style="1"/>
  </cols>
  <sheetData>
    <row r="1" spans="1:15" customFormat="1" ht="65.25" customHeight="1" x14ac:dyDescent="0.2">
      <c r="A1" s="24"/>
      <c r="B1" s="3"/>
      <c r="C1" s="14"/>
      <c r="D1" s="14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0</v>
      </c>
      <c r="B2" s="3"/>
      <c r="C2" s="14"/>
      <c r="D2" s="14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2" t="str">
        <f>'aktywa netto'!A2</f>
        <v>sporządzone na dzień 2016-06-30</v>
      </c>
      <c r="B3" s="3"/>
      <c r="C3" s="14"/>
      <c r="D3" s="14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6" t="s">
        <v>2</v>
      </c>
      <c r="B4" s="3"/>
      <c r="C4" s="14"/>
      <c r="D4" s="14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53" t="s">
        <v>72</v>
      </c>
      <c r="B5" s="53"/>
      <c r="C5" s="14"/>
      <c r="D5" s="14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6"/>
      <c r="B6" s="3"/>
      <c r="C6" s="14"/>
      <c r="D6" s="14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2" t="s">
        <v>22</v>
      </c>
      <c r="B7" s="3"/>
      <c r="C7" s="14"/>
      <c r="D7" s="14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">
      <c r="A8" s="24"/>
      <c r="B8" s="3"/>
      <c r="C8" s="14"/>
      <c r="D8" s="14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customFormat="1" ht="51" customHeight="1" x14ac:dyDescent="0.2">
      <c r="A9" s="51" t="s">
        <v>4</v>
      </c>
      <c r="B9" s="52"/>
      <c r="C9" s="15" t="s">
        <v>76</v>
      </c>
      <c r="D9" s="15" t="s">
        <v>23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customFormat="1" ht="25.5" customHeight="1" x14ac:dyDescent="0.2">
      <c r="A10" s="8" t="s">
        <v>24</v>
      </c>
      <c r="B10" s="16" t="s">
        <v>25</v>
      </c>
      <c r="C10" s="10">
        <v>4938084.13</v>
      </c>
      <c r="D10" s="10">
        <v>5033760.8099999996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8" t="s">
        <v>26</v>
      </c>
      <c r="B11" s="16" t="s">
        <v>75</v>
      </c>
      <c r="C11" s="10">
        <v>1659744.44</v>
      </c>
      <c r="D11" s="10">
        <v>-49629.45</v>
      </c>
      <c r="E11" s="3"/>
      <c r="F11" s="17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8" t="s">
        <v>6</v>
      </c>
      <c r="B12" s="9" t="s">
        <v>27</v>
      </c>
      <c r="C12" s="10">
        <v>2936608.92</v>
      </c>
      <c r="D12" s="10">
        <v>867055.61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11" t="s">
        <v>8</v>
      </c>
      <c r="B13" s="12" t="s">
        <v>28</v>
      </c>
      <c r="C13" s="13">
        <v>1104146.49</v>
      </c>
      <c r="D13" s="13">
        <v>79793.100000000006</v>
      </c>
      <c r="E13" s="3"/>
      <c r="F13" s="17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11" t="s">
        <v>10</v>
      </c>
      <c r="B14" s="12" t="s">
        <v>29</v>
      </c>
      <c r="C14" s="13"/>
      <c r="D14" s="1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x14ac:dyDescent="0.2">
      <c r="A15" s="11" t="s">
        <v>12</v>
      </c>
      <c r="B15" s="12" t="s">
        <v>30</v>
      </c>
      <c r="C15" s="13">
        <v>1832462.43</v>
      </c>
      <c r="D15" s="13">
        <v>787262.51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x14ac:dyDescent="0.2">
      <c r="A16" s="8" t="s">
        <v>18</v>
      </c>
      <c r="B16" s="9" t="s">
        <v>31</v>
      </c>
      <c r="C16" s="10">
        <v>1276864.48</v>
      </c>
      <c r="D16" s="10">
        <v>916685.06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">
      <c r="A17" s="11" t="s">
        <v>8</v>
      </c>
      <c r="B17" s="12" t="s">
        <v>32</v>
      </c>
      <c r="C17" s="13">
        <v>249405.66</v>
      </c>
      <c r="D17" s="13">
        <v>429312.95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customFormat="1" ht="12.75" customHeight="1" x14ac:dyDescent="0.2">
      <c r="A18" s="11" t="s">
        <v>10</v>
      </c>
      <c r="B18" s="12" t="s">
        <v>77</v>
      </c>
      <c r="C18" s="13">
        <v>148479.49</v>
      </c>
      <c r="D18" s="13">
        <v>65000.42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customFormat="1" ht="25.5" customHeight="1" x14ac:dyDescent="0.2">
      <c r="A19" s="11" t="s">
        <v>12</v>
      </c>
      <c r="B19" s="12" t="s">
        <v>78</v>
      </c>
      <c r="C19" s="13">
        <v>21.23</v>
      </c>
      <c r="D19" s="13">
        <v>89.56</v>
      </c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11" t="s">
        <v>33</v>
      </c>
      <c r="B20" s="12" t="s">
        <v>34</v>
      </c>
      <c r="C20" s="13">
        <v>10603.42</v>
      </c>
      <c r="D20" s="13">
        <v>0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customFormat="1" ht="25.5" customHeight="1" x14ac:dyDescent="0.2">
      <c r="A21" s="11" t="s">
        <v>35</v>
      </c>
      <c r="B21" s="12" t="s">
        <v>36</v>
      </c>
      <c r="C21" s="13">
        <v>54838.18</v>
      </c>
      <c r="D21" s="13">
        <v>50167.06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11" t="s">
        <v>37</v>
      </c>
      <c r="B22" s="12" t="s">
        <v>38</v>
      </c>
      <c r="C22" s="13"/>
      <c r="D22" s="1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11" t="s">
        <v>39</v>
      </c>
      <c r="B23" s="12" t="s">
        <v>40</v>
      </c>
      <c r="C23" s="13">
        <v>813516.5</v>
      </c>
      <c r="D23" s="13">
        <v>372115.07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18" t="s">
        <v>41</v>
      </c>
      <c r="B24" s="19" t="s">
        <v>42</v>
      </c>
      <c r="C24" s="20">
        <v>-16930.509999999998</v>
      </c>
      <c r="D24" s="20">
        <v>138412.57999999999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customFormat="1" ht="14.25" customHeight="1" x14ac:dyDescent="0.2">
      <c r="A25" s="8" t="s">
        <v>43</v>
      </c>
      <c r="B25" s="9" t="s">
        <v>44</v>
      </c>
      <c r="C25" s="10">
        <v>6580898.0599999996</v>
      </c>
      <c r="D25" s="10">
        <v>5122543.9400000004</v>
      </c>
      <c r="E25" s="21"/>
      <c r="F25" s="22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24"/>
      <c r="B26" s="23"/>
      <c r="C26" s="17"/>
      <c r="D26" s="17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24"/>
      <c r="B27" s="23"/>
      <c r="C27" s="17"/>
      <c r="D27" s="1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24"/>
      <c r="B28" s="23"/>
      <c r="C28" s="17"/>
      <c r="D28" s="17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24"/>
      <c r="B29" s="23"/>
      <c r="C29" s="17"/>
      <c r="D29" s="14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24"/>
      <c r="B30" s="23"/>
      <c r="C30" s="17"/>
      <c r="D30" s="17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24"/>
      <c r="B31" s="23"/>
      <c r="C31" s="17"/>
      <c r="D31" s="17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24"/>
      <c r="B32" s="23"/>
      <c r="C32" s="17"/>
      <c r="D32" s="17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24"/>
      <c r="B33" s="23"/>
      <c r="C33" s="17"/>
      <c r="D33" s="17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24"/>
      <c r="B34" s="23"/>
      <c r="C34" s="17"/>
      <c r="D34" s="17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24"/>
      <c r="B35" s="23"/>
      <c r="C35" s="17"/>
      <c r="D35" s="17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24"/>
      <c r="B36" s="23"/>
      <c r="C36" s="17"/>
      <c r="D36" s="17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24"/>
      <c r="B37" s="23"/>
      <c r="C37" s="17"/>
      <c r="D37" s="17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24"/>
      <c r="B38" s="23"/>
      <c r="C38" s="17"/>
      <c r="D38" s="17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24"/>
      <c r="B39" s="23"/>
      <c r="C39" s="17"/>
      <c r="D39" s="17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24"/>
      <c r="B40" s="23"/>
      <c r="C40" s="14"/>
      <c r="D40" s="14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24"/>
      <c r="B41" s="23"/>
      <c r="C41" s="14"/>
      <c r="D41" s="14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24"/>
      <c r="B42" s="23"/>
      <c r="C42" s="14"/>
      <c r="D42" s="14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24"/>
      <c r="B43" s="23"/>
      <c r="C43" s="14"/>
      <c r="D43" s="14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24"/>
      <c r="B44" s="23"/>
      <c r="C44" s="14"/>
      <c r="D44" s="14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24"/>
      <c r="B45" s="23"/>
      <c r="C45" s="14"/>
      <c r="D45" s="14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24"/>
      <c r="B46" s="23"/>
      <c r="C46" s="14"/>
      <c r="D46" s="14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24"/>
      <c r="B47" s="23"/>
      <c r="C47" s="14"/>
      <c r="D47" s="14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24"/>
      <c r="B48" s="23"/>
      <c r="C48" s="14"/>
      <c r="D48" s="14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24"/>
      <c r="B49" s="23"/>
      <c r="C49" s="14"/>
      <c r="D49" s="1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24"/>
      <c r="B50" s="23"/>
      <c r="C50" s="14"/>
      <c r="D50" s="1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24"/>
      <c r="B51" s="23"/>
      <c r="C51" s="14"/>
      <c r="D51" s="1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24"/>
      <c r="B52" s="23"/>
      <c r="C52" s="14"/>
      <c r="D52" s="14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24"/>
      <c r="B53" s="23"/>
      <c r="C53" s="14"/>
      <c r="D53" s="14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24"/>
      <c r="B54" s="23"/>
      <c r="C54" s="14"/>
      <c r="D54" s="14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24"/>
      <c r="B55" s="23"/>
      <c r="C55" s="14"/>
      <c r="D55" s="14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24"/>
      <c r="B56" s="23"/>
      <c r="C56" s="14"/>
      <c r="D56" s="14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24"/>
      <c r="B57" s="23"/>
      <c r="C57" s="14"/>
      <c r="D57" s="14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24"/>
      <c r="B58" s="23"/>
      <c r="C58" s="14"/>
      <c r="D58" s="14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24"/>
      <c r="B59" s="23"/>
      <c r="C59" s="14"/>
      <c r="D59" s="14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24"/>
      <c r="B60" s="23"/>
      <c r="C60" s="14"/>
      <c r="D60" s="14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">
      <c r="B61" s="25"/>
    </row>
    <row r="62" spans="1:15" x14ac:dyDescent="0.2">
      <c r="B62" s="25"/>
    </row>
    <row r="63" spans="1:15" x14ac:dyDescent="0.2">
      <c r="B63" s="25"/>
    </row>
    <row r="64" spans="1:15" x14ac:dyDescent="0.2">
      <c r="B64" s="25"/>
    </row>
    <row r="65" spans="2:2" x14ac:dyDescent="0.2">
      <c r="B65" s="25"/>
    </row>
    <row r="66" spans="2:2" x14ac:dyDescent="0.2">
      <c r="B66" s="25"/>
    </row>
    <row r="67" spans="2:2" x14ac:dyDescent="0.2">
      <c r="B67" s="25"/>
    </row>
    <row r="68" spans="2:2" x14ac:dyDescent="0.2">
      <c r="B68" s="25"/>
    </row>
    <row r="69" spans="2:2" x14ac:dyDescent="0.2">
      <c r="B69" s="25"/>
    </row>
    <row r="70" spans="2:2" x14ac:dyDescent="0.2">
      <c r="B70" s="25"/>
    </row>
    <row r="71" spans="2:2" x14ac:dyDescent="0.2">
      <c r="B71" s="25"/>
    </row>
    <row r="72" spans="2:2" x14ac:dyDescent="0.2">
      <c r="B72" s="25"/>
    </row>
    <row r="73" spans="2:2" x14ac:dyDescent="0.2">
      <c r="B73" s="25"/>
    </row>
    <row r="74" spans="2:2" x14ac:dyDescent="0.2">
      <c r="B74" s="25"/>
    </row>
    <row r="75" spans="2:2" x14ac:dyDescent="0.2">
      <c r="B75" s="25"/>
    </row>
    <row r="76" spans="2:2" x14ac:dyDescent="0.2">
      <c r="B76" s="25"/>
    </row>
    <row r="77" spans="2:2" x14ac:dyDescent="0.2">
      <c r="B77" s="25"/>
    </row>
    <row r="78" spans="2:2" x14ac:dyDescent="0.2">
      <c r="B78" s="25"/>
    </row>
    <row r="79" spans="2:2" x14ac:dyDescent="0.2">
      <c r="B79" s="25"/>
    </row>
    <row r="80" spans="2:2" x14ac:dyDescent="0.2">
      <c r="B80" s="25"/>
    </row>
    <row r="81" spans="2:2" x14ac:dyDescent="0.2">
      <c r="B81" s="25"/>
    </row>
    <row r="82" spans="2:2" x14ac:dyDescent="0.2">
      <c r="B82" s="25"/>
    </row>
    <row r="83" spans="2:2" x14ac:dyDescent="0.2">
      <c r="B83" s="25"/>
    </row>
    <row r="84" spans="2:2" x14ac:dyDescent="0.2">
      <c r="B84" s="25"/>
    </row>
    <row r="85" spans="2:2" x14ac:dyDescent="0.2">
      <c r="B85" s="25"/>
    </row>
    <row r="86" spans="2:2" x14ac:dyDescent="0.2">
      <c r="B86" s="25"/>
    </row>
    <row r="87" spans="2:2" x14ac:dyDescent="0.2">
      <c r="B87" s="25"/>
    </row>
    <row r="88" spans="2:2" x14ac:dyDescent="0.2">
      <c r="B88" s="25"/>
    </row>
    <row r="89" spans="2:2" x14ac:dyDescent="0.2">
      <c r="B89" s="25"/>
    </row>
    <row r="90" spans="2:2" x14ac:dyDescent="0.2">
      <c r="B90" s="25"/>
    </row>
    <row r="91" spans="2:2" x14ac:dyDescent="0.2">
      <c r="B91" s="25"/>
    </row>
    <row r="92" spans="2:2" x14ac:dyDescent="0.2">
      <c r="B92" s="25"/>
    </row>
    <row r="93" spans="2:2" x14ac:dyDescent="0.2">
      <c r="B93" s="25"/>
    </row>
    <row r="94" spans="2:2" x14ac:dyDescent="0.2">
      <c r="B94" s="25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4" workbookViewId="0">
      <selection activeCell="B21" sqref="B21"/>
    </sheetView>
  </sheetViews>
  <sheetFormatPr defaultColWidth="9.140625" defaultRowHeight="12.75" x14ac:dyDescent="0.2"/>
  <cols>
    <col min="1" max="1" width="9.140625" style="1" customWidth="1"/>
    <col min="2" max="2" width="50.28515625" style="1" customWidth="1"/>
    <col min="3" max="4" width="20.5703125" style="1" customWidth="1"/>
    <col min="5" max="5" width="9.5703125" style="1" bestFit="1" customWidth="1"/>
    <col min="6" max="6" width="9.140625" style="1" customWidth="1"/>
    <col min="7" max="16384" width="9.140625" style="1"/>
  </cols>
  <sheetData>
    <row r="1" spans="1:15" customFormat="1" ht="65.2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x14ac:dyDescent="0.2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2" t="str">
        <f>'aktywa netto'!A2</f>
        <v>sporządzone na dzień 2016-06-30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5" x14ac:dyDescent="0.2">
      <c r="A4" s="6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">
      <c r="A5" s="53" t="s">
        <v>72</v>
      </c>
      <c r="B5" s="5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x14ac:dyDescent="0.2">
      <c r="A7" s="54" t="s">
        <v>79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spans="1:15" customFormat="1" ht="51" customHeight="1" x14ac:dyDescent="0.2">
      <c r="A9" s="55" t="s">
        <v>45</v>
      </c>
      <c r="B9" s="56"/>
      <c r="C9" s="63" t="s">
        <v>76</v>
      </c>
      <c r="D9" s="63" t="s">
        <v>23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x14ac:dyDescent="0.2">
      <c r="A10" s="64" t="s">
        <v>6</v>
      </c>
      <c r="B10" s="65" t="s">
        <v>80</v>
      </c>
      <c r="C10" s="66"/>
      <c r="D10" s="67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x14ac:dyDescent="0.2">
      <c r="A11" s="68" t="s">
        <v>8</v>
      </c>
      <c r="B11" s="69" t="s">
        <v>46</v>
      </c>
      <c r="C11" s="70">
        <v>47072.240210000004</v>
      </c>
      <c r="D11" s="70">
        <v>49082.377780000003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x14ac:dyDescent="0.2">
      <c r="A12" s="68" t="s">
        <v>10</v>
      </c>
      <c r="B12" s="69" t="s">
        <v>47</v>
      </c>
      <c r="C12" s="70">
        <v>64811.479010000003</v>
      </c>
      <c r="D12" s="70">
        <v>48501.187160000001</v>
      </c>
      <c r="E12" s="28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x14ac:dyDescent="0.2">
      <c r="A13" s="64" t="s">
        <v>18</v>
      </c>
      <c r="B13" s="65" t="s">
        <v>81</v>
      </c>
      <c r="C13" s="66"/>
      <c r="D13" s="67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x14ac:dyDescent="0.2">
      <c r="A14" s="68" t="s">
        <v>8</v>
      </c>
      <c r="B14" s="69" t="s">
        <v>46</v>
      </c>
      <c r="C14" s="71">
        <v>101.62</v>
      </c>
      <c r="D14" s="71">
        <v>102.52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customFormat="1" ht="25.5" customHeight="1" x14ac:dyDescent="0.2">
      <c r="A15" s="68" t="s">
        <v>10</v>
      </c>
      <c r="B15" s="69" t="s">
        <v>82</v>
      </c>
      <c r="C15" s="71">
        <v>101.5</v>
      </c>
      <c r="D15" s="71">
        <v>101.86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customFormat="1" ht="25.5" customHeight="1" x14ac:dyDescent="0.2">
      <c r="A16" s="68" t="s">
        <v>12</v>
      </c>
      <c r="B16" s="69" t="s">
        <v>83</v>
      </c>
      <c r="C16" s="71">
        <v>102.46</v>
      </c>
      <c r="D16" s="71">
        <v>105.75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  <row r="17" spans="1:15" x14ac:dyDescent="0.2">
      <c r="A17" s="68" t="s">
        <v>33</v>
      </c>
      <c r="B17" s="69" t="s">
        <v>47</v>
      </c>
      <c r="C17" s="71">
        <v>101.5</v>
      </c>
      <c r="D17" s="71">
        <v>105.58</v>
      </c>
      <c r="E17" s="3"/>
      <c r="F17" s="22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">
      <c r="A18" s="3"/>
      <c r="B18" s="3"/>
      <c r="C18" s="3"/>
      <c r="D18" s="3"/>
      <c r="E18" s="17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1:15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4" workbookViewId="0">
      <selection activeCell="B38" sqref="B38"/>
    </sheetView>
  </sheetViews>
  <sheetFormatPr defaultColWidth="9.140625" defaultRowHeight="12.75" x14ac:dyDescent="0.2"/>
  <cols>
    <col min="1" max="1" width="9.140625" style="48" customWidth="1"/>
    <col min="2" max="2" width="50.28515625" style="49" customWidth="1"/>
    <col min="3" max="4" width="18.7109375" style="29" customWidth="1"/>
    <col min="5" max="5" width="9.140625" style="29" customWidth="1"/>
    <col min="6" max="16384" width="9.140625" style="29"/>
  </cols>
  <sheetData>
    <row r="1" spans="1:15" customFormat="1" ht="65.25" customHeight="1" x14ac:dyDescent="0.2">
      <c r="A1" s="47"/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x14ac:dyDescent="0.2">
      <c r="A2" s="30" t="s">
        <v>0</v>
      </c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x14ac:dyDescent="0.2">
      <c r="A3" s="30" t="str">
        <f>'aktywa netto'!A2</f>
        <v>sporządzone na dzień 2016-06-30</v>
      </c>
      <c r="B3" s="31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x14ac:dyDescent="0.2">
      <c r="A4" s="33" t="s">
        <v>2</v>
      </c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x14ac:dyDescent="0.2">
      <c r="A5" s="53" t="s">
        <v>72</v>
      </c>
      <c r="B5" s="53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x14ac:dyDescent="0.2">
      <c r="A6" s="33"/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x14ac:dyDescent="0.2">
      <c r="A7" s="30" t="s">
        <v>48</v>
      </c>
      <c r="B7" s="31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x14ac:dyDescent="0.2">
      <c r="A8" s="47"/>
      <c r="B8" s="31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</row>
    <row r="9" spans="1:15" customFormat="1" ht="30.75" customHeight="1" x14ac:dyDescent="0.2">
      <c r="A9" s="51"/>
      <c r="B9" s="52"/>
      <c r="C9" s="7" t="s">
        <v>49</v>
      </c>
      <c r="D9" s="7" t="s">
        <v>50</v>
      </c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</row>
    <row r="10" spans="1:15" x14ac:dyDescent="0.2">
      <c r="A10" s="51">
        <v>1</v>
      </c>
      <c r="B10" s="52"/>
      <c r="C10" s="7">
        <v>2</v>
      </c>
      <c r="D10" s="7">
        <v>3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</row>
    <row r="11" spans="1:15" x14ac:dyDescent="0.2">
      <c r="A11" s="34" t="s">
        <v>6</v>
      </c>
      <c r="B11" s="35" t="s">
        <v>51</v>
      </c>
      <c r="C11" s="36">
        <v>5120755.34</v>
      </c>
      <c r="D11" s="37">
        <f>SUM(D12:D23)</f>
        <v>0.99965083754850126</v>
      </c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</row>
    <row r="12" spans="1:15" customFormat="1" ht="51" customHeight="1" x14ac:dyDescent="0.2">
      <c r="A12" s="61" t="s">
        <v>8</v>
      </c>
      <c r="B12" s="72" t="s">
        <v>84</v>
      </c>
      <c r="C12" s="58"/>
      <c r="D12" s="57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</row>
    <row r="13" spans="1:15" customFormat="1" ht="38.25" customHeight="1" x14ac:dyDescent="0.2">
      <c r="A13" s="61" t="s">
        <v>10</v>
      </c>
      <c r="B13" s="72" t="s">
        <v>85</v>
      </c>
      <c r="C13" s="59"/>
      <c r="D13" s="60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</row>
    <row r="14" spans="1:15" customFormat="1" ht="25.5" customHeight="1" x14ac:dyDescent="0.2">
      <c r="A14" s="61" t="s">
        <v>12</v>
      </c>
      <c r="B14" s="72" t="s">
        <v>52</v>
      </c>
      <c r="C14" s="59"/>
      <c r="D14" s="60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</row>
    <row r="15" spans="1:15" x14ac:dyDescent="0.2">
      <c r="A15" s="61" t="s">
        <v>33</v>
      </c>
      <c r="B15" s="72" t="s">
        <v>53</v>
      </c>
      <c r="C15" s="59"/>
      <c r="D15" s="60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 x14ac:dyDescent="0.2">
      <c r="A16" s="61" t="s">
        <v>35</v>
      </c>
      <c r="B16" s="72" t="s">
        <v>54</v>
      </c>
      <c r="C16" s="59"/>
      <c r="D16" s="60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</row>
    <row r="17" spans="1:15" s="50" customFormat="1" ht="25.5" customHeight="1" x14ac:dyDescent="0.2">
      <c r="A17" s="61" t="s">
        <v>37</v>
      </c>
      <c r="B17" s="72" t="s">
        <v>55</v>
      </c>
      <c r="C17" s="59">
        <v>5120755.34</v>
      </c>
      <c r="D17" s="60">
        <f>IFERROR(C17/C27,0)</f>
        <v>0.99965083754850126</v>
      </c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</row>
    <row r="18" spans="1:15" customFormat="1" x14ac:dyDescent="0.2">
      <c r="A18" s="61" t="s">
        <v>39</v>
      </c>
      <c r="B18" s="72" t="s">
        <v>86</v>
      </c>
      <c r="C18" s="59"/>
      <c r="D18" s="60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</row>
    <row r="19" spans="1:15" customFormat="1" ht="25.5" customHeight="1" x14ac:dyDescent="0.2">
      <c r="A19" s="61" t="s">
        <v>56</v>
      </c>
      <c r="B19" s="62" t="s">
        <v>57</v>
      </c>
      <c r="C19" s="59"/>
      <c r="D19" s="60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</row>
    <row r="20" spans="1:15" x14ac:dyDescent="0.2">
      <c r="A20" s="61" t="s">
        <v>58</v>
      </c>
      <c r="B20" s="62" t="s">
        <v>59</v>
      </c>
      <c r="C20" s="59"/>
      <c r="D20" s="60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1:15" x14ac:dyDescent="0.2">
      <c r="A21" s="61" t="s">
        <v>60</v>
      </c>
      <c r="B21" s="62" t="s">
        <v>61</v>
      </c>
      <c r="C21" s="59"/>
      <c r="D21" s="60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</row>
    <row r="22" spans="1:15" x14ac:dyDescent="0.2">
      <c r="A22" s="61" t="s">
        <v>62</v>
      </c>
      <c r="B22" s="62" t="s">
        <v>63</v>
      </c>
      <c r="C22" s="59">
        <v>0</v>
      </c>
      <c r="D22" s="60">
        <f>IFERROR(C22/C27,0)</f>
        <v>0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</row>
    <row r="23" spans="1:15" x14ac:dyDescent="0.2">
      <c r="A23" s="61" t="s">
        <v>64</v>
      </c>
      <c r="B23" s="62" t="s">
        <v>65</v>
      </c>
      <c r="C23" s="59"/>
      <c r="D23" s="60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15" x14ac:dyDescent="0.2">
      <c r="A24" s="34" t="s">
        <v>18</v>
      </c>
      <c r="B24" s="35" t="s">
        <v>11</v>
      </c>
      <c r="C24" s="40">
        <v>0</v>
      </c>
      <c r="D24" s="41">
        <f>IFERROR(C24/C27,0)</f>
        <v>0</v>
      </c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</row>
    <row r="25" spans="1:15" x14ac:dyDescent="0.2">
      <c r="A25" s="34" t="s">
        <v>20</v>
      </c>
      <c r="B25" s="35" t="s">
        <v>66</v>
      </c>
      <c r="C25" s="38">
        <v>1788.6</v>
      </c>
      <c r="D25" s="39">
        <f>IFERROR(C25/C27,0)</f>
        <v>3.4916245149865902E-4</v>
      </c>
      <c r="E25" s="43"/>
      <c r="F25" s="32"/>
      <c r="G25" s="32"/>
      <c r="H25" s="32"/>
      <c r="I25" s="32"/>
      <c r="J25" s="32"/>
      <c r="K25" s="32"/>
      <c r="L25" s="32"/>
      <c r="M25" s="32"/>
      <c r="N25" s="32"/>
      <c r="O25" s="32"/>
    </row>
    <row r="26" spans="1:15" s="50" customFormat="1" x14ac:dyDescent="0.2">
      <c r="A26" s="34" t="s">
        <v>67</v>
      </c>
      <c r="B26" s="35" t="s">
        <v>68</v>
      </c>
      <c r="C26" s="40"/>
      <c r="D26" s="41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</row>
    <row r="27" spans="1:15" s="50" customFormat="1" x14ac:dyDescent="0.2">
      <c r="A27" s="34" t="s">
        <v>69</v>
      </c>
      <c r="B27" s="35" t="s">
        <v>70</v>
      </c>
      <c r="C27" s="40">
        <v>5122543.9400000004</v>
      </c>
      <c r="D27" s="41">
        <f>D28+D29</f>
        <v>1</v>
      </c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</row>
    <row r="28" spans="1:15" x14ac:dyDescent="0.2">
      <c r="A28" s="44" t="s">
        <v>8</v>
      </c>
      <c r="B28" s="45" t="s">
        <v>71</v>
      </c>
      <c r="C28" s="38">
        <v>5122543.9400000004</v>
      </c>
      <c r="D28" s="39">
        <f>IFERROR(C28/C27,0)</f>
        <v>1</v>
      </c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x14ac:dyDescent="0.2">
      <c r="A29" s="44" t="s">
        <v>10</v>
      </c>
      <c r="B29" s="72" t="s">
        <v>87</v>
      </c>
      <c r="C29" s="38">
        <v>0</v>
      </c>
      <c r="D29" s="39">
        <f>IFERROR(C29/C27,0)</f>
        <v>0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x14ac:dyDescent="0.2">
      <c r="A30" s="44" t="s">
        <v>12</v>
      </c>
      <c r="B30" s="72" t="s">
        <v>88</v>
      </c>
      <c r="C30" s="38"/>
      <c r="D30" s="39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x14ac:dyDescent="0.2">
      <c r="A31" s="47"/>
      <c r="B31" s="31"/>
      <c r="C31" s="32"/>
      <c r="D31" s="46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</row>
    <row r="32" spans="1:15" x14ac:dyDescent="0.2">
      <c r="A32" s="47"/>
      <c r="B32" s="31"/>
      <c r="C32" s="32"/>
      <c r="D32" s="46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</row>
    <row r="33" spans="1:15" x14ac:dyDescent="0.2">
      <c r="A33" s="47"/>
      <c r="B33" s="31"/>
      <c r="C33" s="43"/>
      <c r="D33" s="46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</row>
    <row r="34" spans="1:15" x14ac:dyDescent="0.2">
      <c r="A34" s="47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</row>
    <row r="35" spans="1:15" x14ac:dyDescent="0.2">
      <c r="A35" s="47"/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 x14ac:dyDescent="0.2">
      <c r="A36" s="47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 x14ac:dyDescent="0.2">
      <c r="A37" s="47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 x14ac:dyDescent="0.2">
      <c r="A38" s="47"/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 x14ac:dyDescent="0.2">
      <c r="A39" s="47"/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 customFormat="1" ht="11.25" customHeight="1" x14ac:dyDescent="0.2">
      <c r="A40" s="47"/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 x14ac:dyDescent="0.2">
      <c r="A41" s="47"/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 x14ac:dyDescent="0.2">
      <c r="A42" s="47"/>
      <c r="B42" s="31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 x14ac:dyDescent="0.2">
      <c r="A43" s="47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</row>
    <row r="44" spans="1:15" x14ac:dyDescent="0.2">
      <c r="A44" s="47"/>
      <c r="B44" s="31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</row>
    <row r="45" spans="1:15" x14ac:dyDescent="0.2">
      <c r="A45" s="47"/>
      <c r="B45" s="31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</row>
    <row r="46" spans="1:15" x14ac:dyDescent="0.2">
      <c r="A46" s="47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</row>
    <row r="47" spans="1:15" x14ac:dyDescent="0.2">
      <c r="A47" s="47"/>
      <c r="B47" s="31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</row>
    <row r="48" spans="1:15" x14ac:dyDescent="0.2">
      <c r="A48" s="47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</row>
    <row r="49" spans="1:15" x14ac:dyDescent="0.2">
      <c r="A49" s="47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</row>
    <row r="50" spans="1:15" x14ac:dyDescent="0.2">
      <c r="A50" s="47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</row>
    <row r="51" spans="1:15" x14ac:dyDescent="0.2">
      <c r="A51" s="47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</row>
    <row r="52" spans="1:15" x14ac:dyDescent="0.2">
      <c r="A52" s="47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</row>
    <row r="53" spans="1:15" x14ac:dyDescent="0.2">
      <c r="A53" s="47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</row>
    <row r="54" spans="1:15" x14ac:dyDescent="0.2">
      <c r="A54" s="47"/>
      <c r="B54" s="31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</row>
    <row r="55" spans="1:15" x14ac:dyDescent="0.2">
      <c r="A55" s="47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</row>
    <row r="56" spans="1:15" x14ac:dyDescent="0.2">
      <c r="A56" s="47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</row>
    <row r="57" spans="1:15" x14ac:dyDescent="0.2">
      <c r="A57" s="47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</row>
    <row r="58" spans="1:15" x14ac:dyDescent="0.2">
      <c r="A58" s="47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</row>
    <row r="59" spans="1:15" x14ac:dyDescent="0.2">
      <c r="A59" s="47"/>
      <c r="B59" s="31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</row>
    <row r="60" spans="1:15" x14ac:dyDescent="0.2">
      <c r="A60" s="47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2016-08-19T12:51:05Z</dcterms:modified>
</cp:coreProperties>
</file>