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<sst xmlns="http://schemas.openxmlformats.org/spreadsheetml/2006/main" count="135" uniqueCount="89">
  <si>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</si>
  <si>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</si>
  <si>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</si>
  <si>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ARKA BZWBK ZRÓWNOWAŻONY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</si>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</sst>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69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2" xfId="0" applyNumberFormat="1" applyFont="1" applyFill="1" applyBorder="1" applyAlignment="1" applyProtection="1"/>
    <xf numFmtId="0" fontId="3" fillId="3" borderId="6" xfId="0" applyNumberFormat="1" applyFont="1" applyFill="1" applyBorder="1" applyAlignment="1" applyProtection="1"/>
    <xf numFmtId="0" fontId="2" fillId="3" borderId="5" xfId="0" applyNumberFormat="1" applyFont="1" applyFill="1" applyBorder="1" applyAlignment="1" applyProtection="1">
      <alignment wrapText="1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64" fontId="3" fillId="3" borderId="1" xfId="0" applyNumberFormat="1" applyFont="1" applyFill="1" applyBorder="1" applyAlignment="1" applyProtection="1"/>
    <xf numFmtId="1" fontId="3" fillId="3" borderId="0" xfId="0" applyNumberFormat="1" applyFont="1" applyFill="1" applyAlignment="1" applyProtection="1"/>
    <xf numFmtId="165" fontId="3" fillId="3" borderId="1" xfId="0" applyNumberFormat="1" applyFont="1" applyFill="1" applyBorder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8" sqref="B18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140625" style="9" customWidth="1"/>
    <col min="6" max="16384" width="9.140625" style="9"/>
  </cols>
  <sheetData>
    <row r="1" spans="1:15" x14ac:dyDescent="0.2">
      <c r="A1" s="12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3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6" t="s">
        <v>3</v>
      </c>
      <c r="B4" s="6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2" t="s">
        <v>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customFormat="1" ht="63.75" customHeight="1" x14ac:dyDescent="0.2">
      <c r="A8" s="8" t="s">
        <v>5</v>
      </c>
      <c r="B8" s="7"/>
      <c r="C8" s="15" t="s">
        <v>73</v>
      </c>
      <c r="D8" s="15" t="s">
        <v>6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x14ac:dyDescent="0.2">
      <c r="A9" s="16" t="s">
        <v>7</v>
      </c>
      <c r="B9" s="17" t="s">
        <v>8</v>
      </c>
      <c r="C9" s="18">
        <v>1086822.75</v>
      </c>
      <c r="D9" s="18">
        <v>698700.99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9" t="s">
        <v>9</v>
      </c>
      <c r="B10" s="20" t="s">
        <v>10</v>
      </c>
      <c r="C10" s="21">
        <v>1085739.3899999999</v>
      </c>
      <c r="D10" s="21">
        <v>698126.38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11</v>
      </c>
      <c r="B11" s="20" t="s">
        <v>12</v>
      </c>
      <c r="C11" s="21">
        <v>0</v>
      </c>
      <c r="D11" s="21">
        <v>0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13</v>
      </c>
      <c r="B12" s="20" t="s">
        <v>14</v>
      </c>
      <c r="C12" s="21">
        <f>C14</f>
        <v>1083.3599999999999</v>
      </c>
      <c r="D12" s="21">
        <f>D14</f>
        <v>574.61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15</v>
      </c>
      <c r="B13" s="20" t="s">
        <v>16</v>
      </c>
      <c r="C13" s="21"/>
      <c r="D13" s="2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17</v>
      </c>
      <c r="B14" s="20" t="s">
        <v>18</v>
      </c>
      <c r="C14" s="21">
        <v>1083.3599999999999</v>
      </c>
      <c r="D14" s="21">
        <v>574.61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6" t="s">
        <v>19</v>
      </c>
      <c r="B15" s="17" t="s">
        <v>20</v>
      </c>
      <c r="C15" s="18">
        <v>0</v>
      </c>
      <c r="D15" s="18">
        <v>0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9" t="s">
        <v>9</v>
      </c>
      <c r="B16" s="20" t="s">
        <v>16</v>
      </c>
      <c r="C16" s="21"/>
      <c r="D16" s="2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customFormat="1" ht="24.75" customHeight="1" x14ac:dyDescent="0.2">
      <c r="A17" s="19" t="s">
        <v>11</v>
      </c>
      <c r="B17" s="20" t="s">
        <v>74</v>
      </c>
      <c r="C17" s="21"/>
      <c r="D17" s="2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9" t="s">
        <v>13</v>
      </c>
      <c r="B18" s="20" t="s">
        <v>18</v>
      </c>
      <c r="C18" s="21"/>
      <c r="D18" s="2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6" t="s">
        <v>21</v>
      </c>
      <c r="B19" s="17" t="s">
        <v>22</v>
      </c>
      <c r="C19" s="18">
        <v>1086822.75</v>
      </c>
      <c r="D19" s="18">
        <v>698700.99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7" workbookViewId="0">
      <selection activeCell="B20" sqref="B20"/>
    </sheetView>
  </sheetViews>
  <sheetFormatPr defaultColWidth="9.140625" defaultRowHeight="12.75" x14ac:dyDescent="0.2"/>
  <cols>
    <col min="1" max="1" width="9.140625" style="34" customWidth="1"/>
    <col min="2" max="2" width="56.42578125" style="9" customWidth="1"/>
    <col min="3" max="4" width="20.5703125" style="35" customWidth="1"/>
    <col min="5" max="5" width="9.285156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32"/>
      <c r="B1" s="11"/>
      <c r="C1" s="22"/>
      <c r="D1" s="22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22"/>
      <c r="D2" s="22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22"/>
      <c r="D3" s="22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22"/>
      <c r="D4" s="22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ARKA BZWBK ZRÓWNOWAŻONY</v>
      </c>
      <c r="B5" s="6"/>
      <c r="C5" s="22"/>
      <c r="D5" s="2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4"/>
      <c r="B6" s="11"/>
      <c r="C6" s="22"/>
      <c r="D6" s="22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0" t="s">
        <v>23</v>
      </c>
      <c r="B7" s="11"/>
      <c r="C7" s="22"/>
      <c r="D7" s="22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32"/>
      <c r="B8" s="11"/>
      <c r="C8" s="22"/>
      <c r="D8" s="22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5</v>
      </c>
      <c r="B9" s="7"/>
      <c r="C9" s="23" t="s">
        <v>76</v>
      </c>
      <c r="D9" s="23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customFormat="1" ht="25.5" customHeight="1" x14ac:dyDescent="0.2">
      <c r="A10" s="16" t="s">
        <v>25</v>
      </c>
      <c r="B10" s="24" t="s">
        <v>26</v>
      </c>
      <c r="C10" s="18">
        <v>1045227.67</v>
      </c>
      <c r="D10" s="18">
        <v>917454.82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6" t="s">
        <v>27</v>
      </c>
      <c r="B11" s="24" t="s">
        <v>75</v>
      </c>
      <c r="C11" s="18">
        <v>35939.730000000003</v>
      </c>
      <c r="D11" s="18">
        <v>-191735.39</v>
      </c>
      <c r="E11" s="11"/>
      <c r="F11" s="25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6" t="s">
        <v>7</v>
      </c>
      <c r="B12" s="17" t="s">
        <v>28</v>
      </c>
      <c r="C12" s="18">
        <v>216291.35</v>
      </c>
      <c r="D12" s="18">
        <v>28555.45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9</v>
      </c>
      <c r="B13" s="20" t="s">
        <v>29</v>
      </c>
      <c r="C13" s="21">
        <v>40761.01</v>
      </c>
      <c r="D13" s="21">
        <v>27990.32</v>
      </c>
      <c r="E13" s="11"/>
      <c r="F13" s="25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11</v>
      </c>
      <c r="B14" s="20" t="s">
        <v>30</v>
      </c>
      <c r="C14" s="21"/>
      <c r="D14" s="2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9" t="s">
        <v>13</v>
      </c>
      <c r="B15" s="20" t="s">
        <v>31</v>
      </c>
      <c r="C15" s="21">
        <v>175530.34</v>
      </c>
      <c r="D15" s="21">
        <v>565.13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6" t="s">
        <v>19</v>
      </c>
      <c r="B16" s="17" t="s">
        <v>32</v>
      </c>
      <c r="C16" s="18">
        <v>180351.62</v>
      </c>
      <c r="D16" s="18">
        <v>220290.84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9</v>
      </c>
      <c r="B17" s="20" t="s">
        <v>33</v>
      </c>
      <c r="C17" s="21">
        <v>94197.79</v>
      </c>
      <c r="D17" s="21">
        <v>97341.83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customFormat="1" ht="12.75" customHeight="1" x14ac:dyDescent="0.2">
      <c r="A18" s="19" t="s">
        <v>11</v>
      </c>
      <c r="B18" s="20" t="s">
        <v>77</v>
      </c>
      <c r="C18" s="21">
        <v>0</v>
      </c>
      <c r="D18" s="21">
        <v>0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customFormat="1" ht="25.5" customHeight="1" x14ac:dyDescent="0.2">
      <c r="A19" s="19" t="s">
        <v>13</v>
      </c>
      <c r="B19" s="20" t="s">
        <v>78</v>
      </c>
      <c r="C19" s="21">
        <v>362.14</v>
      </c>
      <c r="D19" s="21">
        <v>310.38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9" t="s">
        <v>34</v>
      </c>
      <c r="B20" s="20" t="s">
        <v>35</v>
      </c>
      <c r="C20" s="21">
        <v>0</v>
      </c>
      <c r="D20" s="21">
        <v>0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customFormat="1" ht="25.5" customHeight="1" x14ac:dyDescent="0.2">
      <c r="A21" s="19" t="s">
        <v>36</v>
      </c>
      <c r="B21" s="20" t="s">
        <v>37</v>
      </c>
      <c r="C21" s="21">
        <v>13380.04</v>
      </c>
      <c r="D21" s="21">
        <v>10090.66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9" t="s">
        <v>38</v>
      </c>
      <c r="B22" s="20" t="s">
        <v>39</v>
      </c>
      <c r="C22" s="21"/>
      <c r="D22" s="2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9" t="s">
        <v>40</v>
      </c>
      <c r="B23" s="20" t="s">
        <v>41</v>
      </c>
      <c r="C23" s="21">
        <v>72411.649999999994</v>
      </c>
      <c r="D23" s="21">
        <v>112547.97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26" t="s">
        <v>42</v>
      </c>
      <c r="B24" s="27" t="s">
        <v>43</v>
      </c>
      <c r="C24" s="28">
        <v>5655.35</v>
      </c>
      <c r="D24" s="28">
        <v>-27018.44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customFormat="1" ht="14.25" customHeight="1" x14ac:dyDescent="0.2">
      <c r="A25" s="16" t="s">
        <v>44</v>
      </c>
      <c r="B25" s="17" t="s">
        <v>45</v>
      </c>
      <c r="C25" s="18">
        <v>1086822.75</v>
      </c>
      <c r="D25" s="18">
        <v>698700.99</v>
      </c>
      <c r="E25" s="29"/>
      <c r="F25" s="30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32"/>
      <c r="B26" s="31"/>
      <c r="C26" s="25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32"/>
      <c r="B27" s="31"/>
      <c r="C27" s="25"/>
      <c r="D27" s="25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32"/>
      <c r="B28" s="31"/>
      <c r="C28" s="25"/>
      <c r="D28" s="25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32"/>
      <c r="B29" s="31"/>
      <c r="C29" s="25"/>
      <c r="D29" s="22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32"/>
      <c r="B30" s="31"/>
      <c r="C30" s="25"/>
      <c r="D30" s="25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32"/>
      <c r="B31" s="31"/>
      <c r="C31" s="25"/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32"/>
      <c r="B32" s="31"/>
      <c r="C32" s="25"/>
      <c r="D32" s="25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32"/>
      <c r="B33" s="31"/>
      <c r="C33" s="25"/>
      <c r="D33" s="25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32"/>
      <c r="B34" s="31"/>
      <c r="C34" s="25"/>
      <c r="D34" s="25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32"/>
      <c r="B35" s="31"/>
      <c r="C35" s="25"/>
      <c r="D35" s="25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32"/>
      <c r="B36" s="31"/>
      <c r="C36" s="25"/>
      <c r="D36" s="25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32"/>
      <c r="B37" s="31"/>
      <c r="C37" s="25"/>
      <c r="D37" s="25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32"/>
      <c r="B38" s="31"/>
      <c r="C38" s="25"/>
      <c r="D38" s="25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32"/>
      <c r="B39" s="31"/>
      <c r="C39" s="25"/>
      <c r="D39" s="25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32"/>
      <c r="B40" s="31"/>
      <c r="C40" s="22"/>
      <c r="D40" s="22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32"/>
      <c r="B41" s="31"/>
      <c r="C41" s="22"/>
      <c r="D41" s="22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32"/>
      <c r="B42" s="31"/>
      <c r="C42" s="22"/>
      <c r="D42" s="22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32"/>
      <c r="B43" s="31"/>
      <c r="C43" s="22"/>
      <c r="D43" s="22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32"/>
      <c r="B44" s="31"/>
      <c r="C44" s="22"/>
      <c r="D44" s="22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32"/>
      <c r="B45" s="31"/>
      <c r="C45" s="22"/>
      <c r="D45" s="22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32"/>
      <c r="B46" s="31"/>
      <c r="C46" s="22"/>
      <c r="D46" s="22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32"/>
      <c r="B47" s="31"/>
      <c r="C47" s="22"/>
      <c r="D47" s="22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32"/>
      <c r="B48" s="31"/>
      <c r="C48" s="22"/>
      <c r="D48" s="22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32"/>
      <c r="B49" s="31"/>
      <c r="C49" s="22"/>
      <c r="D49" s="22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32"/>
      <c r="B50" s="31"/>
      <c r="C50" s="22"/>
      <c r="D50" s="22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32"/>
      <c r="B51" s="31"/>
      <c r="C51" s="22"/>
      <c r="D51" s="22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32"/>
      <c r="B52" s="31"/>
      <c r="C52" s="22"/>
      <c r="D52" s="22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32"/>
      <c r="B53" s="31"/>
      <c r="C53" s="22"/>
      <c r="D53" s="22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32"/>
      <c r="B54" s="31"/>
      <c r="C54" s="22"/>
      <c r="D54" s="22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32"/>
      <c r="B55" s="31"/>
      <c r="C55" s="22"/>
      <c r="D55" s="22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32"/>
      <c r="B56" s="31"/>
      <c r="C56" s="22"/>
      <c r="D56" s="22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32"/>
      <c r="B57" s="31"/>
      <c r="C57" s="22"/>
      <c r="D57" s="22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32"/>
      <c r="B58" s="31"/>
      <c r="C58" s="22"/>
      <c r="D58" s="22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32"/>
      <c r="B59" s="31"/>
      <c r="C59" s="22"/>
      <c r="D59" s="22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32"/>
      <c r="B60" s="31"/>
      <c r="C60" s="22"/>
      <c r="D60" s="22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  <row r="61" spans="1:15" x14ac:dyDescent="0.2">
      <c r="B61" s="33"/>
    </row>
    <row r="62" spans="1:15" x14ac:dyDescent="0.2">
      <c r="B62" s="33"/>
    </row>
    <row r="63" spans="1:15" x14ac:dyDescent="0.2">
      <c r="B63" s="33"/>
    </row>
    <row r="64" spans="1:15" x14ac:dyDescent="0.2">
      <c r="B64" s="33"/>
    </row>
    <row r="65" spans="2:2" x14ac:dyDescent="0.2">
      <c r="B65" s="33"/>
    </row>
    <row r="66" spans="2:2" x14ac:dyDescent="0.2">
      <c r="B66" s="33"/>
    </row>
    <row r="67" spans="2:2" x14ac:dyDescent="0.2">
      <c r="B67" s="33"/>
    </row>
    <row r="68" spans="2:2" x14ac:dyDescent="0.2">
      <c r="B68" s="33"/>
    </row>
    <row r="69" spans="2:2" x14ac:dyDescent="0.2">
      <c r="B69" s="33"/>
    </row>
    <row r="70" spans="2:2" x14ac:dyDescent="0.2">
      <c r="B70" s="33"/>
    </row>
    <row r="71" spans="2:2" x14ac:dyDescent="0.2">
      <c r="B71" s="33"/>
    </row>
    <row r="72" spans="2:2" x14ac:dyDescent="0.2">
      <c r="B72" s="33"/>
    </row>
    <row r="73" spans="2:2" x14ac:dyDescent="0.2">
      <c r="B73" s="33"/>
    </row>
    <row r="74" spans="2:2" x14ac:dyDescent="0.2">
      <c r="B74" s="33"/>
    </row>
    <row r="75" spans="2:2" x14ac:dyDescent="0.2">
      <c r="B75" s="33"/>
    </row>
    <row r="76" spans="2:2" x14ac:dyDescent="0.2">
      <c r="B76" s="33"/>
    </row>
    <row r="77" spans="2:2" x14ac:dyDescent="0.2">
      <c r="B77" s="33"/>
    </row>
    <row r="78" spans="2:2" x14ac:dyDescent="0.2">
      <c r="B78" s="33"/>
    </row>
    <row r="79" spans="2:2" x14ac:dyDescent="0.2">
      <c r="B79" s="33"/>
    </row>
    <row r="80" spans="2:2" x14ac:dyDescent="0.2">
      <c r="B80" s="33"/>
    </row>
    <row r="81" spans="2:2" x14ac:dyDescent="0.2">
      <c r="B81" s="33"/>
    </row>
    <row r="82" spans="2:2" x14ac:dyDescent="0.2">
      <c r="B82" s="33"/>
    </row>
    <row r="83" spans="2:2" x14ac:dyDescent="0.2">
      <c r="B83" s="33"/>
    </row>
    <row r="84" spans="2:2" x14ac:dyDescent="0.2">
      <c r="B84" s="33"/>
    </row>
    <row r="85" spans="2:2" x14ac:dyDescent="0.2">
      <c r="B85" s="33"/>
    </row>
    <row r="86" spans="2:2" x14ac:dyDescent="0.2">
      <c r="B86" s="33"/>
    </row>
    <row r="87" spans="2:2" x14ac:dyDescent="0.2">
      <c r="B87" s="33"/>
    </row>
    <row r="88" spans="2:2" x14ac:dyDescent="0.2">
      <c r="B88" s="33"/>
    </row>
    <row r="89" spans="2:2" x14ac:dyDescent="0.2">
      <c r="B89" s="33"/>
    </row>
    <row r="90" spans="2:2" x14ac:dyDescent="0.2">
      <c r="B90" s="33"/>
    </row>
    <row r="91" spans="2:2" x14ac:dyDescent="0.2">
      <c r="B91" s="33"/>
    </row>
    <row r="92" spans="2:2" x14ac:dyDescent="0.2">
      <c r="B92" s="33"/>
    </row>
    <row r="93" spans="2:2" x14ac:dyDescent="0.2">
      <c r="B93" s="33"/>
    </row>
    <row r="94" spans="2:2" x14ac:dyDescent="0.2">
      <c r="B94" s="33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topLeftCell="A10" workbookViewId="0">
      <selection activeCell="A5" sqref="A5:B5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57031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ARKA BZWBK ZRÓWNOWAŻONY</v>
      </c>
      <c r="B5" s="6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" t="s">
        <v>79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46</v>
      </c>
      <c r="B9" s="7"/>
      <c r="C9" s="15" t="s">
        <v>76</v>
      </c>
      <c r="D9" s="15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6" t="s">
        <v>7</v>
      </c>
      <c r="B10" s="5" t="s">
        <v>80</v>
      </c>
      <c r="C10" s="4"/>
      <c r="D10" s="3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9</v>
      </c>
      <c r="B11" s="20" t="s">
        <v>47</v>
      </c>
      <c r="C11" s="36">
        <v>35347.314019999998</v>
      </c>
      <c r="D11" s="36">
        <v>32982.440649999997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11</v>
      </c>
      <c r="B12" s="20" t="s">
        <v>48</v>
      </c>
      <c r="C12" s="36">
        <v>36544.577250000002</v>
      </c>
      <c r="D12" s="36">
        <v>25846.959640000001</v>
      </c>
      <c r="E12" s="37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6" t="s">
        <v>19</v>
      </c>
      <c r="B13" s="5" t="s">
        <v>81</v>
      </c>
      <c r="C13" s="4"/>
      <c r="D13" s="3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9</v>
      </c>
      <c r="B14" s="20" t="s">
        <v>47</v>
      </c>
      <c r="C14" s="38">
        <v>29.52</v>
      </c>
      <c r="D14" s="38">
        <v>27.8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customFormat="1" ht="25.5" customHeight="1" x14ac:dyDescent="0.2">
      <c r="A15" s="19" t="s">
        <v>11</v>
      </c>
      <c r="B15" s="61" t="s">
        <v>82</v>
      </c>
      <c r="C15" s="38">
        <v>29.35</v>
      </c>
      <c r="D15" s="38">
        <v>26.07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customFormat="1" ht="25.5" customHeight="1" x14ac:dyDescent="0.2">
      <c r="A16" s="19" t="s">
        <v>13</v>
      </c>
      <c r="B16" s="61" t="s">
        <v>83</v>
      </c>
      <c r="C16" s="38">
        <v>31.35</v>
      </c>
      <c r="D16" s="38">
        <v>28.21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34</v>
      </c>
      <c r="B17" s="20" t="s">
        <v>48</v>
      </c>
      <c r="C17" s="38">
        <v>29.71</v>
      </c>
      <c r="D17" s="38">
        <v>27.01</v>
      </c>
      <c r="E17" s="11"/>
      <c r="F17" s="30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1"/>
      <c r="B18" s="11"/>
      <c r="C18" s="11"/>
      <c r="D18" s="11"/>
      <c r="E18" s="25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22" workbookViewId="0">
      <selection activeCell="B41" sqref="B41"/>
    </sheetView>
  </sheetViews>
  <sheetFormatPr defaultColWidth="9.140625" defaultRowHeight="12.75" x14ac:dyDescent="0.2"/>
  <cols>
    <col min="1" max="1" width="9.140625" style="58" customWidth="1"/>
    <col min="2" max="2" width="50.28515625" style="59" customWidth="1"/>
    <col min="3" max="4" width="18.7109375" style="39" customWidth="1"/>
    <col min="5" max="5" width="9.140625" style="39" customWidth="1"/>
    <col min="6" max="16384" width="9.140625" style="39"/>
  </cols>
  <sheetData>
    <row r="1" spans="1:15" customFormat="1" ht="65.25" customHeight="1" x14ac:dyDescent="0.2">
      <c r="A1" s="57"/>
      <c r="B1" s="41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x14ac:dyDescent="0.2">
      <c r="A2" s="40" t="s">
        <v>0</v>
      </c>
      <c r="B2" s="41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x14ac:dyDescent="0.2">
      <c r="A3" s="40" t="str">
        <f>'aktywa netto'!A2</f>
        <v>sporządzone na dzień 2016-06-30</v>
      </c>
      <c r="B3" s="41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x14ac:dyDescent="0.2">
      <c r="A4" s="43" t="s">
        <v>2</v>
      </c>
      <c r="B4" s="41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x14ac:dyDescent="0.2">
      <c r="A5" s="2" t="str">
        <f>'aktywa netto'!A4:B4</f>
        <v>UNIQA ARKA BZWBK ZRÓWNOWAŻONY</v>
      </c>
      <c r="B5" s="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1:15" x14ac:dyDescent="0.2">
      <c r="A6" s="43"/>
      <c r="B6" s="41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x14ac:dyDescent="0.2">
      <c r="A7" s="40" t="s">
        <v>49</v>
      </c>
      <c r="B7" s="41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</row>
    <row r="8" spans="1:15" x14ac:dyDescent="0.2">
      <c r="A8" s="57"/>
      <c r="B8" s="41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5" customFormat="1" ht="30.75" customHeight="1" x14ac:dyDescent="0.2">
      <c r="A9" s="8"/>
      <c r="B9" s="7"/>
      <c r="C9" s="15" t="s">
        <v>50</v>
      </c>
      <c r="D9" s="15" t="s">
        <v>51</v>
      </c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</row>
    <row r="10" spans="1:15" x14ac:dyDescent="0.2">
      <c r="A10" s="8">
        <v>1</v>
      </c>
      <c r="B10" s="7"/>
      <c r="C10" s="15">
        <v>2</v>
      </c>
      <c r="D10" s="15">
        <v>3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</row>
    <row r="11" spans="1:15" x14ac:dyDescent="0.2">
      <c r="A11" s="44" t="s">
        <v>7</v>
      </c>
      <c r="B11" s="45" t="s">
        <v>52</v>
      </c>
      <c r="C11" s="46">
        <v>698126.38</v>
      </c>
      <c r="D11" s="47">
        <f>SUM(D12:D23)</f>
        <v>0.99917760242475118</v>
      </c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</row>
    <row r="12" spans="1:15" customFormat="1" ht="51" customHeight="1" x14ac:dyDescent="0.2">
      <c r="A12" s="66" t="s">
        <v>9</v>
      </c>
      <c r="B12" s="68" t="s">
        <v>84</v>
      </c>
      <c r="C12" s="63"/>
      <c r="D12" s="6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</row>
    <row r="13" spans="1:15" customFormat="1" ht="38.25" customHeight="1" x14ac:dyDescent="0.2">
      <c r="A13" s="66" t="s">
        <v>11</v>
      </c>
      <c r="B13" s="68" t="s">
        <v>85</v>
      </c>
      <c r="C13" s="64"/>
      <c r="D13" s="65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</row>
    <row r="14" spans="1:15" customFormat="1" ht="25.5" customHeight="1" x14ac:dyDescent="0.2">
      <c r="A14" s="66" t="s">
        <v>13</v>
      </c>
      <c r="B14" s="68" t="s">
        <v>53</v>
      </c>
      <c r="C14" s="64"/>
      <c r="D14" s="65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</row>
    <row r="15" spans="1:15" x14ac:dyDescent="0.2">
      <c r="A15" s="66" t="s">
        <v>34</v>
      </c>
      <c r="B15" s="68" t="s">
        <v>54</v>
      </c>
      <c r="C15" s="64"/>
      <c r="D15" s="65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</row>
    <row r="16" spans="1:15" x14ac:dyDescent="0.2">
      <c r="A16" s="66" t="s">
        <v>36</v>
      </c>
      <c r="B16" s="68" t="s">
        <v>55</v>
      </c>
      <c r="C16" s="64"/>
      <c r="D16" s="65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</row>
    <row r="17" spans="1:15" s="60" customFormat="1" ht="25.5" customHeight="1" x14ac:dyDescent="0.2">
      <c r="A17" s="66" t="s">
        <v>38</v>
      </c>
      <c r="B17" s="68" t="s">
        <v>56</v>
      </c>
      <c r="C17" s="64">
        <v>698126.38</v>
      </c>
      <c r="D17" s="65">
        <f>IFERROR(C17/C27,0)</f>
        <v>0.99917760242475118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</row>
    <row r="18" spans="1:15" customFormat="1" x14ac:dyDescent="0.2">
      <c r="A18" s="66" t="s">
        <v>40</v>
      </c>
      <c r="B18" s="68" t="s">
        <v>86</v>
      </c>
      <c r="C18" s="64"/>
      <c r="D18" s="65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</row>
    <row r="19" spans="1:15" customFormat="1" ht="25.5" customHeight="1" x14ac:dyDescent="0.2">
      <c r="A19" s="66" t="s">
        <v>57</v>
      </c>
      <c r="B19" s="67" t="s">
        <v>58</v>
      </c>
      <c r="C19" s="64"/>
      <c r="D19" s="65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</row>
    <row r="20" spans="1:15" x14ac:dyDescent="0.2">
      <c r="A20" s="66" t="s">
        <v>59</v>
      </c>
      <c r="B20" s="67" t="s">
        <v>60</v>
      </c>
      <c r="C20" s="64"/>
      <c r="D20" s="65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</row>
    <row r="21" spans="1:15" x14ac:dyDescent="0.2">
      <c r="A21" s="66" t="s">
        <v>61</v>
      </c>
      <c r="B21" s="67" t="s">
        <v>62</v>
      </c>
      <c r="C21" s="64"/>
      <c r="D21" s="65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</row>
    <row r="22" spans="1:15" x14ac:dyDescent="0.2">
      <c r="A22" s="66" t="s">
        <v>63</v>
      </c>
      <c r="B22" s="67" t="s">
        <v>64</v>
      </c>
      <c r="C22" s="64">
        <v>0</v>
      </c>
      <c r="D22" s="65">
        <f>IFERROR(C22/C27,0)</f>
        <v>0</v>
      </c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</row>
    <row r="23" spans="1:15" x14ac:dyDescent="0.2">
      <c r="A23" s="66" t="s">
        <v>65</v>
      </c>
      <c r="B23" s="67" t="s">
        <v>66</v>
      </c>
      <c r="C23" s="64"/>
      <c r="D23" s="65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</row>
    <row r="24" spans="1:15" x14ac:dyDescent="0.2">
      <c r="A24" s="44" t="s">
        <v>19</v>
      </c>
      <c r="B24" s="45" t="s">
        <v>12</v>
      </c>
      <c r="C24" s="50">
        <v>0</v>
      </c>
      <c r="D24" s="51">
        <f>IFERROR(C24/C27,0)</f>
        <v>0</v>
      </c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</row>
    <row r="25" spans="1:15" x14ac:dyDescent="0.2">
      <c r="A25" s="44" t="s">
        <v>21</v>
      </c>
      <c r="B25" s="45" t="s">
        <v>67</v>
      </c>
      <c r="C25" s="48">
        <v>574.61</v>
      </c>
      <c r="D25" s="49">
        <f>IFERROR(C25/C27,0)</f>
        <v>8.2239757524889159E-4</v>
      </c>
      <c r="E25" s="53"/>
      <c r="F25" s="42"/>
      <c r="G25" s="42"/>
      <c r="H25" s="42"/>
      <c r="I25" s="42"/>
      <c r="J25" s="42"/>
      <c r="K25" s="42"/>
      <c r="L25" s="42"/>
      <c r="M25" s="42"/>
      <c r="N25" s="42"/>
      <c r="O25" s="42"/>
    </row>
    <row r="26" spans="1:15" s="60" customFormat="1" x14ac:dyDescent="0.2">
      <c r="A26" s="44" t="s">
        <v>68</v>
      </c>
      <c r="B26" s="45" t="s">
        <v>69</v>
      </c>
      <c r="C26" s="50"/>
      <c r="D26" s="51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s="60" customFormat="1" x14ac:dyDescent="0.2">
      <c r="A27" s="44" t="s">
        <v>70</v>
      </c>
      <c r="B27" s="45" t="s">
        <v>71</v>
      </c>
      <c r="C27" s="50">
        <v>698700.99</v>
      </c>
      <c r="D27" s="51">
        <f>D28+D29</f>
        <v>1</v>
      </c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x14ac:dyDescent="0.2">
      <c r="A28" s="54" t="s">
        <v>9</v>
      </c>
      <c r="B28" s="55" t="s">
        <v>72</v>
      </c>
      <c r="C28" s="48">
        <v>698700.99</v>
      </c>
      <c r="D28" s="49">
        <f>IFERROR(C28/C27,0)</f>
        <v>1</v>
      </c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</row>
    <row r="29" spans="1:15" x14ac:dyDescent="0.2">
      <c r="A29" s="54" t="s">
        <v>11</v>
      </c>
      <c r="B29" s="68" t="s">
        <v>87</v>
      </c>
      <c r="C29" s="48">
        <v>0</v>
      </c>
      <c r="D29" s="49">
        <f>IFERROR(C29/C27,0)</f>
        <v>0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</row>
    <row r="30" spans="1:15" x14ac:dyDescent="0.2">
      <c r="A30" s="54" t="s">
        <v>13</v>
      </c>
      <c r="B30" s="68" t="s">
        <v>88</v>
      </c>
      <c r="C30" s="48"/>
      <c r="D30" s="49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</row>
    <row r="31" spans="1:15" x14ac:dyDescent="0.2">
      <c r="A31" s="57"/>
      <c r="B31" s="41"/>
      <c r="C31" s="42"/>
      <c r="D31" s="56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</row>
    <row r="32" spans="1:15" x14ac:dyDescent="0.2">
      <c r="A32" s="57"/>
      <c r="B32" s="41"/>
      <c r="C32" s="42"/>
      <c r="D32" s="56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</row>
    <row r="33" spans="1:15" x14ac:dyDescent="0.2">
      <c r="A33" s="57"/>
      <c r="B33" s="41"/>
      <c r="C33" s="53"/>
      <c r="D33" s="56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</row>
    <row r="34" spans="1:15" x14ac:dyDescent="0.2">
      <c r="A34" s="57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</row>
    <row r="35" spans="1:15" x14ac:dyDescent="0.2">
      <c r="A35" s="57"/>
      <c r="B35" s="41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</row>
    <row r="36" spans="1:15" x14ac:dyDescent="0.2">
      <c r="A36" s="57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</row>
    <row r="37" spans="1:15" x14ac:dyDescent="0.2">
      <c r="A37" s="57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</row>
    <row r="38" spans="1:15" x14ac:dyDescent="0.2">
      <c r="A38" s="57"/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</row>
    <row r="39" spans="1:15" x14ac:dyDescent="0.2">
      <c r="A39" s="57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</row>
    <row r="40" spans="1:15" customFormat="1" ht="11.25" customHeight="1" x14ac:dyDescent="0.2">
      <c r="A40" s="57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</row>
    <row r="41" spans="1:15" x14ac:dyDescent="0.2">
      <c r="A41" s="57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</row>
    <row r="42" spans="1:15" x14ac:dyDescent="0.2">
      <c r="A42" s="57"/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</row>
    <row r="43" spans="1:15" x14ac:dyDescent="0.2">
      <c r="A43" s="57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</row>
    <row r="44" spans="1:15" x14ac:dyDescent="0.2">
      <c r="A44" s="57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</row>
    <row r="45" spans="1:15" x14ac:dyDescent="0.2">
      <c r="A45" s="57"/>
      <c r="B45" s="41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</row>
    <row r="46" spans="1:15" x14ac:dyDescent="0.2">
      <c r="A46" s="57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</row>
    <row r="47" spans="1:15" x14ac:dyDescent="0.2">
      <c r="A47" s="57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</row>
    <row r="48" spans="1:15" x14ac:dyDescent="0.2">
      <c r="A48" s="57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</row>
    <row r="49" spans="1:15" x14ac:dyDescent="0.2">
      <c r="A49" s="57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</row>
    <row r="50" spans="1:15" x14ac:dyDescent="0.2">
      <c r="A50" s="57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</row>
    <row r="51" spans="1:15" x14ac:dyDescent="0.2">
      <c r="A51" s="57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</row>
    <row r="52" spans="1:15" x14ac:dyDescent="0.2">
      <c r="A52" s="57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</row>
    <row r="53" spans="1:15" x14ac:dyDescent="0.2">
      <c r="A53" s="57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</row>
    <row r="54" spans="1:15" x14ac:dyDescent="0.2">
      <c r="A54" s="57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</row>
    <row r="55" spans="1:15" x14ac:dyDescent="0.2">
      <c r="A55" s="57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</row>
    <row r="56" spans="1:15" x14ac:dyDescent="0.2">
      <c r="A56" s="57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</row>
    <row r="57" spans="1:15" x14ac:dyDescent="0.2">
      <c r="A57" s="57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</row>
    <row r="58" spans="1:15" x14ac:dyDescent="0.2">
      <c r="A58" s="57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</row>
    <row r="59" spans="1:15" x14ac:dyDescent="0.2">
      <c r="A59" s="57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</row>
    <row r="60" spans="1:15" x14ac:dyDescent="0.2">
      <c r="A60" s="57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2016-08-19T10:38:31Z</dcterms:modified>
</cp:coreProperties>
</file>