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<sst xmlns="http://schemas.openxmlformats.org/spreadsheetml/2006/main" count="135" uniqueCount="89">
  <si>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</si>
  <si>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</si>
  <si>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</si>
  <si>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SKARBIEC LOKACYJNY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</si>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</sst>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4">
    <xf numFmtId="0" fontId="0" fillId="0" borderId="0" xfId="0"/>
    <xf numFmtId="0" fontId="3" fillId="0" borderId="1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/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12050339.24</v>
      </c>
      <c r="D9" s="15">
        <v>7248324.5999999996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12046968.140000001</v>
      </c>
      <c r="D10" s="18">
        <v>7246789.1699999999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3371.1</v>
      </c>
      <c r="D12" s="18">
        <f>D14</f>
        <v>1535.43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3371.1</v>
      </c>
      <c r="D14" s="18">
        <v>1535.43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12050339.24</v>
      </c>
      <c r="D19" s="15">
        <v>7248324.5999999996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3" workbookViewId="0">
      <selection activeCell="B18" sqref="B18:B19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SKARBIEC LOKACYJNY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15382347.779999999</v>
      </c>
      <c r="D10" s="15">
        <v>9807285.9700000007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-3532731.83</v>
      </c>
      <c r="D11" s="15">
        <v>-2792146.86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345702.06</v>
      </c>
      <c r="D12" s="15">
        <v>215732.09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221721.60000000001</v>
      </c>
      <c r="D13" s="18">
        <v>103108.13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123980.46</v>
      </c>
      <c r="D15" s="18">
        <v>112623.96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3878433.89</v>
      </c>
      <c r="D16" s="15">
        <v>3007878.95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1188116.67</v>
      </c>
      <c r="D17" s="18">
        <v>1065729.56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" t="s">
        <v>77</v>
      </c>
      <c r="C18" s="18">
        <v>128844.37</v>
      </c>
      <c r="D18" s="18">
        <v>38395.550000000003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" t="s">
        <v>78</v>
      </c>
      <c r="C19" s="18">
        <v>124.06</v>
      </c>
      <c r="D19" s="18">
        <v>186.38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0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137408.59</v>
      </c>
      <c r="D21" s="18">
        <v>88122.04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2423940.2000000002</v>
      </c>
      <c r="D23" s="18">
        <v>1815445.42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200723.29</v>
      </c>
      <c r="D24" s="25">
        <v>233185.49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12050339.24</v>
      </c>
      <c r="D25" s="15">
        <v>7248324.5999999996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2" workbookViewId="0">
      <selection activeCell="C16" sqref="C16:C17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SKARBIEC LOKACYJNY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56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7" t="s">
        <v>46</v>
      </c>
      <c r="B9" s="58"/>
      <c r="C9" s="65" t="s">
        <v>76</v>
      </c>
      <c r="D9" s="65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66" t="s">
        <v>7</v>
      </c>
      <c r="B10" s="67" t="s">
        <v>80</v>
      </c>
      <c r="C10" s="68"/>
      <c r="D10" s="69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70" t="s">
        <v>9</v>
      </c>
      <c r="B11" s="1" t="s">
        <v>47</v>
      </c>
      <c r="C11" s="71">
        <v>121464.24573</v>
      </c>
      <c r="D11" s="71">
        <v>77933.886429999999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70" t="s">
        <v>11</v>
      </c>
      <c r="B12" s="1" t="s">
        <v>48</v>
      </c>
      <c r="C12" s="71">
        <v>94050.809120000005</v>
      </c>
      <c r="D12" s="71">
        <v>55731.670919999997</v>
      </c>
      <c r="E12" s="33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66" t="s">
        <v>19</v>
      </c>
      <c r="B13" s="67" t="s">
        <v>81</v>
      </c>
      <c r="C13" s="68"/>
      <c r="D13" s="69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70" t="s">
        <v>9</v>
      </c>
      <c r="B14" s="1" t="s">
        <v>47</v>
      </c>
      <c r="C14" s="72">
        <v>126.48</v>
      </c>
      <c r="D14" s="72">
        <v>125.82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70" t="s">
        <v>11</v>
      </c>
      <c r="B15" s="1" t="s">
        <v>82</v>
      </c>
      <c r="C15" s="72">
        <v>126.09</v>
      </c>
      <c r="D15" s="72">
        <v>122.5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70" t="s">
        <v>13</v>
      </c>
      <c r="B16" s="1" t="s">
        <v>83</v>
      </c>
      <c r="C16" s="72">
        <v>129.59</v>
      </c>
      <c r="D16" s="72">
        <v>130.38999999999999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70" t="s">
        <v>34</v>
      </c>
      <c r="B17" s="1" t="s">
        <v>48</v>
      </c>
      <c r="C17" s="72">
        <v>128.09</v>
      </c>
      <c r="D17" s="72">
        <v>130.03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3" workbookViewId="0">
      <selection activeCell="B29" sqref="B29:B30"/>
    </sheetView>
  </sheetViews>
  <sheetFormatPr defaultColWidth="9.140625" defaultRowHeight="12.75" x14ac:dyDescent="0.2"/>
  <cols>
    <col min="1" max="1" width="9.140625" style="53" customWidth="1"/>
    <col min="2" max="2" width="50.28515625" style="54" customWidth="1"/>
    <col min="3" max="4" width="18.7109375" style="34" customWidth="1"/>
    <col min="5" max="5" width="9.140625" style="34" customWidth="1"/>
    <col min="6" max="16384" width="9.140625" style="34"/>
  </cols>
  <sheetData>
    <row r="1" spans="1:15" customFormat="1" ht="65.25" customHeight="1" x14ac:dyDescent="0.2">
      <c r="A1" s="52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x14ac:dyDescent="0.2">
      <c r="A2" s="35" t="s">
        <v>0</v>
      </c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x14ac:dyDescent="0.2">
      <c r="A3" s="35" t="str">
        <f>'aktywa netto'!A2</f>
        <v>sporządzone na dzień 2016-06-30</v>
      </c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">
      <c r="A4" s="38" t="s">
        <v>2</v>
      </c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">
      <c r="A5" s="2" t="str">
        <f>'aktywa netto'!A4:B4</f>
        <v>UNIQA SKARBIEC LOKACYJNY</v>
      </c>
      <c r="B5" s="2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">
      <c r="A6" s="38"/>
      <c r="B6" s="36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x14ac:dyDescent="0.2">
      <c r="A7" s="35" t="s">
        <v>49</v>
      </c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8" spans="1:15" x14ac:dyDescent="0.2">
      <c r="A8" s="52"/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spans="1:15" x14ac:dyDescent="0.2">
      <c r="A10" s="5">
        <v>1</v>
      </c>
      <c r="B10" s="4"/>
      <c r="C10" s="12">
        <v>2</v>
      </c>
      <c r="D10" s="12">
        <v>3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x14ac:dyDescent="0.2">
      <c r="A11" s="39" t="s">
        <v>7</v>
      </c>
      <c r="B11" s="40" t="s">
        <v>52</v>
      </c>
      <c r="C11" s="41">
        <v>7246789.1699999999</v>
      </c>
      <c r="D11" s="42">
        <f>SUM(D12:D23)</f>
        <v>0.99978816759944777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customFormat="1" ht="51" customHeight="1" x14ac:dyDescent="0.2">
      <c r="A12" s="63" t="s">
        <v>9</v>
      </c>
      <c r="B12" s="73" t="s">
        <v>84</v>
      </c>
      <c r="C12" s="60"/>
      <c r="D12" s="59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customFormat="1" ht="38.25" customHeight="1" x14ac:dyDescent="0.2">
      <c r="A13" s="63" t="s">
        <v>11</v>
      </c>
      <c r="B13" s="73" t="s">
        <v>85</v>
      </c>
      <c r="C13" s="61"/>
      <c r="D13" s="62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</row>
    <row r="14" spans="1:15" customFormat="1" ht="25.5" customHeight="1" x14ac:dyDescent="0.2">
      <c r="A14" s="63" t="s">
        <v>13</v>
      </c>
      <c r="B14" s="73" t="s">
        <v>53</v>
      </c>
      <c r="C14" s="61"/>
      <c r="D14" s="62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5" spans="1:15" x14ac:dyDescent="0.2">
      <c r="A15" s="63" t="s">
        <v>34</v>
      </c>
      <c r="B15" s="73" t="s">
        <v>54</v>
      </c>
      <c r="C15" s="61"/>
      <c r="D15" s="62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5" x14ac:dyDescent="0.2">
      <c r="A16" s="63" t="s">
        <v>36</v>
      </c>
      <c r="B16" s="73" t="s">
        <v>55</v>
      </c>
      <c r="C16" s="61"/>
      <c r="D16" s="62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</row>
    <row r="17" spans="1:15" s="55" customFormat="1" ht="25.5" customHeight="1" x14ac:dyDescent="0.2">
      <c r="A17" s="63" t="s">
        <v>38</v>
      </c>
      <c r="B17" s="73" t="s">
        <v>56</v>
      </c>
      <c r="C17" s="61">
        <v>7246789.1699999999</v>
      </c>
      <c r="D17" s="62">
        <f>IFERROR(C17/C27,0)</f>
        <v>0.99978816759944777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customFormat="1" x14ac:dyDescent="0.2">
      <c r="A18" s="63" t="s">
        <v>40</v>
      </c>
      <c r="B18" s="73" t="s">
        <v>86</v>
      </c>
      <c r="C18" s="61"/>
      <c r="D18" s="62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</row>
    <row r="19" spans="1:15" customFormat="1" ht="25.5" customHeight="1" x14ac:dyDescent="0.2">
      <c r="A19" s="63" t="s">
        <v>57</v>
      </c>
      <c r="B19" s="73" t="s">
        <v>58</v>
      </c>
      <c r="C19" s="61"/>
      <c r="D19" s="62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x14ac:dyDescent="0.2">
      <c r="A20" s="63" t="s">
        <v>59</v>
      </c>
      <c r="B20" s="64" t="s">
        <v>60</v>
      </c>
      <c r="C20" s="61"/>
      <c r="D20" s="62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</row>
    <row r="21" spans="1:15" x14ac:dyDescent="0.2">
      <c r="A21" s="63" t="s">
        <v>61</v>
      </c>
      <c r="B21" s="64" t="s">
        <v>62</v>
      </c>
      <c r="C21" s="61"/>
      <c r="D21" s="62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</row>
    <row r="22" spans="1:15" x14ac:dyDescent="0.2">
      <c r="A22" s="63" t="s">
        <v>63</v>
      </c>
      <c r="B22" s="64" t="s">
        <v>64</v>
      </c>
      <c r="C22" s="61">
        <v>0</v>
      </c>
      <c r="D22" s="62">
        <f>IFERROR(C22/C27,0)</f>
        <v>0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5" x14ac:dyDescent="0.2">
      <c r="A23" s="63" t="s">
        <v>65</v>
      </c>
      <c r="B23" s="64" t="s">
        <v>66</v>
      </c>
      <c r="C23" s="61"/>
      <c r="D23" s="62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5" x14ac:dyDescent="0.2">
      <c r="A24" s="39" t="s">
        <v>19</v>
      </c>
      <c r="B24" s="40" t="s">
        <v>12</v>
      </c>
      <c r="C24" s="45">
        <v>0</v>
      </c>
      <c r="D24" s="46">
        <f>IFERROR(C24/C27,0)</f>
        <v>0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5" x14ac:dyDescent="0.2">
      <c r="A25" s="39" t="s">
        <v>21</v>
      </c>
      <c r="B25" s="40" t="s">
        <v>67</v>
      </c>
      <c r="C25" s="43">
        <v>1535.43</v>
      </c>
      <c r="D25" s="44">
        <f>IFERROR(C25/C27,0)</f>
        <v>2.1183240055226005E-4</v>
      </c>
      <c r="E25" s="48"/>
      <c r="F25" s="37"/>
      <c r="G25" s="37"/>
      <c r="H25" s="37"/>
      <c r="I25" s="37"/>
      <c r="J25" s="37"/>
      <c r="K25" s="37"/>
      <c r="L25" s="37"/>
      <c r="M25" s="37"/>
      <c r="N25" s="37"/>
      <c r="O25" s="37"/>
    </row>
    <row r="26" spans="1:15" s="55" customFormat="1" x14ac:dyDescent="0.2">
      <c r="A26" s="39" t="s">
        <v>68</v>
      </c>
      <c r="B26" s="40" t="s">
        <v>69</v>
      </c>
      <c r="C26" s="45"/>
      <c r="D26" s="46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</row>
    <row r="27" spans="1:15" s="55" customFormat="1" x14ac:dyDescent="0.2">
      <c r="A27" s="39" t="s">
        <v>70</v>
      </c>
      <c r="B27" s="40" t="s">
        <v>71</v>
      </c>
      <c r="C27" s="45">
        <v>7248324.5999999996</v>
      </c>
      <c r="D27" s="46">
        <f>D28+D29</f>
        <v>1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spans="1:15" x14ac:dyDescent="0.2">
      <c r="A28" s="49" t="s">
        <v>9</v>
      </c>
      <c r="B28" s="50" t="s">
        <v>72</v>
      </c>
      <c r="C28" s="43">
        <v>7248324.5999999996</v>
      </c>
      <c r="D28" s="44">
        <f>IFERROR(C28/C27,0)</f>
        <v>1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5" x14ac:dyDescent="0.2">
      <c r="A29" s="49" t="s">
        <v>11</v>
      </c>
      <c r="B29" s="73" t="s">
        <v>87</v>
      </c>
      <c r="C29" s="43">
        <v>0</v>
      </c>
      <c r="D29" s="44">
        <f>IFERROR(C29/C27,0)</f>
        <v>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5" x14ac:dyDescent="0.2">
      <c r="A30" s="49" t="s">
        <v>13</v>
      </c>
      <c r="B30" s="73" t="s">
        <v>88</v>
      </c>
      <c r="C30" s="43"/>
      <c r="D30" s="44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5" x14ac:dyDescent="0.2">
      <c r="A31" s="52"/>
      <c r="B31" s="36"/>
      <c r="C31" s="37"/>
      <c r="D31" s="51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x14ac:dyDescent="0.2">
      <c r="A32" s="52"/>
      <c r="B32" s="36"/>
      <c r="C32" s="37"/>
      <c r="D32" s="51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x14ac:dyDescent="0.2">
      <c r="A33" s="52"/>
      <c r="B33" s="36"/>
      <c r="C33" s="48"/>
      <c r="D33" s="51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x14ac:dyDescent="0.2">
      <c r="A34" s="52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2">
      <c r="A35" s="52"/>
      <c r="B35" s="36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x14ac:dyDescent="0.2">
      <c r="A36" s="52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x14ac:dyDescent="0.2">
      <c r="A37" s="52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x14ac:dyDescent="0.2">
      <c r="A38" s="52"/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x14ac:dyDescent="0.2">
      <c r="A39" s="52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customFormat="1" ht="11.25" customHeight="1" x14ac:dyDescent="0.2">
      <c r="A40" s="52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5" x14ac:dyDescent="0.2">
      <c r="A41" s="52"/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x14ac:dyDescent="0.2">
      <c r="A42" s="52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x14ac:dyDescent="0.2">
      <c r="A43" s="52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x14ac:dyDescent="0.2">
      <c r="A44" s="52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5" x14ac:dyDescent="0.2">
      <c r="A45" s="5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5" x14ac:dyDescent="0.2">
      <c r="A46" s="52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x14ac:dyDescent="0.2">
      <c r="A47" s="52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5" x14ac:dyDescent="0.2">
      <c r="A48" s="52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x14ac:dyDescent="0.2">
      <c r="A49" s="52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x14ac:dyDescent="0.2">
      <c r="A50" s="52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x14ac:dyDescent="0.2">
      <c r="A51" s="52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x14ac:dyDescent="0.2">
      <c r="A52" s="52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</row>
    <row r="53" spans="1:15" x14ac:dyDescent="0.2">
      <c r="A53" s="52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x14ac:dyDescent="0.2">
      <c r="A54" s="52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A55" s="52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x14ac:dyDescent="0.2">
      <c r="A56" s="52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x14ac:dyDescent="0.2">
      <c r="A57" s="52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x14ac:dyDescent="0.2">
      <c r="A58" s="52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 x14ac:dyDescent="0.2">
      <c r="A59" s="52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</row>
    <row r="60" spans="1:15" x14ac:dyDescent="0.2">
      <c r="A60" s="52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2016-08-19T12:55:24Z</dcterms:modified>
</cp:coreProperties>
</file>