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<sst xmlns="http://schemas.openxmlformats.org/spreadsheetml/2006/main" count="135" uniqueCount="89">
  <si>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</si>
  <si>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</si>
  <si>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</si>
  <si>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NN SPÓŁEK DYWIDENDOWYCH USA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</si>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</sst>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7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6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3" fontId="3" fillId="0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3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10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3440453.77</v>
      </c>
      <c r="D9" s="15">
        <v>2252594.0499999998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3438576.83</v>
      </c>
      <c r="D10" s="18">
        <v>2251749.13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1876.94</v>
      </c>
      <c r="D12" s="18">
        <f>D14</f>
        <v>844.92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1876.94</v>
      </c>
      <c r="D14" s="18">
        <v>844.92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3440453.77</v>
      </c>
      <c r="D19" s="15">
        <v>2252594.0499999998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NN SPÓŁEK DYWIDENDOWYCH USA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4472152.8099999996</v>
      </c>
      <c r="D10" s="15">
        <v>2846886.3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-883041.96</v>
      </c>
      <c r="D11" s="15">
        <v>-640529.98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460884.2</v>
      </c>
      <c r="D12" s="15">
        <v>132329.19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89606.45</v>
      </c>
      <c r="D13" s="18">
        <v>65439.82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371277.75</v>
      </c>
      <c r="D15" s="18">
        <v>66889.37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1343926.16</v>
      </c>
      <c r="D16" s="15">
        <v>772859.17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358512.82</v>
      </c>
      <c r="D17" s="18">
        <v>277548.34999999998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8666.74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69.86</v>
      </c>
      <c r="D19" s="18">
        <v>112.53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43874.93</v>
      </c>
      <c r="D21" s="18">
        <v>30496.799999999999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932801.81</v>
      </c>
      <c r="D23" s="18">
        <v>464701.49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-148657.07999999999</v>
      </c>
      <c r="D24" s="25">
        <v>46237.73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3440453.77</v>
      </c>
      <c r="D25" s="15">
        <v>2252594.0499999998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NN SPÓŁEK DYWIDENDOWYCH USA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46</v>
      </c>
      <c r="B9" s="4"/>
      <c r="C9" s="12" t="s">
        <v>76</v>
      </c>
      <c r="D9" s="12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" t="s">
        <v>7</v>
      </c>
      <c r="B10" s="58" t="s">
        <v>80</v>
      </c>
      <c r="C10" s="57"/>
      <c r="D10" s="59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9</v>
      </c>
      <c r="B11" s="17" t="s">
        <v>47</v>
      </c>
      <c r="C11" s="33">
        <v>25367.722419999998</v>
      </c>
      <c r="D11" s="33">
        <v>17607.273010000001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11</v>
      </c>
      <c r="B12" s="17" t="s">
        <v>48</v>
      </c>
      <c r="C12" s="33">
        <v>20210.278770000001</v>
      </c>
      <c r="D12" s="33">
        <v>13485.14271</v>
      </c>
      <c r="E12" s="34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3" t="s">
        <v>19</v>
      </c>
      <c r="B13" s="58" t="s">
        <v>81</v>
      </c>
      <c r="C13" s="57"/>
      <c r="D13" s="59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9</v>
      </c>
      <c r="B14" s="17" t="s">
        <v>47</v>
      </c>
      <c r="C14" s="35">
        <v>175.95</v>
      </c>
      <c r="D14" s="35">
        <v>161.63999999999999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16" t="s">
        <v>11</v>
      </c>
      <c r="B15" s="60" t="s">
        <v>82</v>
      </c>
      <c r="C15" s="35">
        <v>163.52000000000001</v>
      </c>
      <c r="D15" s="35">
        <v>142.57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16" t="s">
        <v>13</v>
      </c>
      <c r="B16" s="60" t="s">
        <v>83</v>
      </c>
      <c r="C16" s="35">
        <v>175.95</v>
      </c>
      <c r="D16" s="35">
        <v>169.51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34</v>
      </c>
      <c r="B17" s="17" t="s">
        <v>48</v>
      </c>
      <c r="C17" s="35">
        <v>170.14</v>
      </c>
      <c r="D17" s="35">
        <v>166.98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7" workbookViewId="0">
      <selection activeCell="B28" sqref="B28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6" customWidth="1"/>
    <col min="5" max="5" width="9.140625" style="36" customWidth="1"/>
    <col min="6" max="16384" width="9.140625" style="36"/>
  </cols>
  <sheetData>
    <row r="1" spans="1:15" customFormat="1" ht="65.25" customHeight="1" x14ac:dyDescent="0.2">
      <c r="A1" s="53"/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x14ac:dyDescent="0.2">
      <c r="A2" s="37" t="s">
        <v>0</v>
      </c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">
      <c r="A3" s="37" t="str">
        <f>'aktywa netto'!A2</f>
        <v>sporządzone na dzień 2016-06-30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x14ac:dyDescent="0.2">
      <c r="A4" s="40" t="s">
        <v>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x14ac:dyDescent="0.2">
      <c r="A5" s="2" t="str">
        <f>'aktywa netto'!A4:B4</f>
        <v>UNIQA NN SPÓŁEK DYWIDENDOWYCH USA</v>
      </c>
      <c r="B5" s="2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x14ac:dyDescent="0.2">
      <c r="A6" s="40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x14ac:dyDescent="0.2">
      <c r="A7" s="37" t="s">
        <v>49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x14ac:dyDescent="0.2">
      <c r="A8" s="53"/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2">
      <c r="A10" s="5">
        <v>1</v>
      </c>
      <c r="B10" s="4"/>
      <c r="C10" s="12">
        <v>2</v>
      </c>
      <c r="D10" s="12">
        <v>3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x14ac:dyDescent="0.2">
      <c r="A11" s="41" t="s">
        <v>7</v>
      </c>
      <c r="B11" s="42" t="s">
        <v>52</v>
      </c>
      <c r="C11" s="43">
        <v>2251749.13</v>
      </c>
      <c r="D11" s="44">
        <f>SUM(D12:D23)</f>
        <v>0.99962491244261253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customFormat="1" ht="51" customHeight="1" x14ac:dyDescent="0.2">
      <c r="A12" s="64" t="s">
        <v>9</v>
      </c>
      <c r="B12" s="66" t="s">
        <v>84</v>
      </c>
      <c r="C12" s="63"/>
      <c r="D12" s="65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customFormat="1" ht="38.25" customHeight="1" x14ac:dyDescent="0.2">
      <c r="A13" s="64" t="s">
        <v>11</v>
      </c>
      <c r="B13" s="66" t="s">
        <v>85</v>
      </c>
      <c r="C13" s="61"/>
      <c r="D13" s="6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5" customFormat="1" ht="25.5" customHeight="1" x14ac:dyDescent="0.2">
      <c r="A14" s="64" t="s">
        <v>13</v>
      </c>
      <c r="B14" s="66" t="s">
        <v>53</v>
      </c>
      <c r="C14" s="61"/>
      <c r="D14" s="6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x14ac:dyDescent="0.2">
      <c r="A15" s="64" t="s">
        <v>34</v>
      </c>
      <c r="B15" s="66" t="s">
        <v>54</v>
      </c>
      <c r="C15" s="61"/>
      <c r="D15" s="6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5" x14ac:dyDescent="0.2">
      <c r="A16" s="64" t="s">
        <v>36</v>
      </c>
      <c r="B16" s="66" t="s">
        <v>55</v>
      </c>
      <c r="C16" s="61"/>
      <c r="D16" s="6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s="56" customFormat="1" ht="25.5" customHeight="1" x14ac:dyDescent="0.2">
      <c r="A17" s="64" t="s">
        <v>38</v>
      </c>
      <c r="B17" s="66" t="s">
        <v>56</v>
      </c>
      <c r="C17" s="61">
        <v>2251749.13</v>
      </c>
      <c r="D17" s="62">
        <f>IFERROR(C17/C27,0)</f>
        <v>0.99962491244261253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5" customFormat="1" x14ac:dyDescent="0.2">
      <c r="A18" s="64" t="s">
        <v>40</v>
      </c>
      <c r="B18" s="66" t="s">
        <v>86</v>
      </c>
      <c r="C18" s="61"/>
      <c r="D18" s="6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customFormat="1" ht="25.5" customHeight="1" x14ac:dyDescent="0.2">
      <c r="A19" s="64" t="s">
        <v>57</v>
      </c>
      <c r="B19" s="66" t="s">
        <v>58</v>
      </c>
      <c r="C19" s="61"/>
      <c r="D19" s="6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2">
      <c r="A20" s="64" t="s">
        <v>59</v>
      </c>
      <c r="B20" s="66" t="s">
        <v>60</v>
      </c>
      <c r="C20" s="61"/>
      <c r="D20" s="6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2">
      <c r="A21" s="64" t="s">
        <v>61</v>
      </c>
      <c r="B21" s="66" t="s">
        <v>62</v>
      </c>
      <c r="C21" s="61"/>
      <c r="D21" s="62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2">
      <c r="A22" s="64" t="s">
        <v>63</v>
      </c>
      <c r="B22" s="66" t="s">
        <v>64</v>
      </c>
      <c r="C22" s="61">
        <v>0</v>
      </c>
      <c r="D22" s="62">
        <f>IFERROR(C22/C27,0)</f>
        <v>0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2">
      <c r="A23" s="64" t="s">
        <v>65</v>
      </c>
      <c r="B23" s="66" t="s">
        <v>66</v>
      </c>
      <c r="C23" s="61"/>
      <c r="D23" s="62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2">
      <c r="A24" s="41" t="s">
        <v>19</v>
      </c>
      <c r="B24" s="42" t="s">
        <v>12</v>
      </c>
      <c r="C24" s="47">
        <v>0</v>
      </c>
      <c r="D24" s="48">
        <f>IFERROR(C24/C27,0)</f>
        <v>0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x14ac:dyDescent="0.2">
      <c r="A25" s="41" t="s">
        <v>21</v>
      </c>
      <c r="B25" s="42" t="s">
        <v>67</v>
      </c>
      <c r="C25" s="45">
        <v>844.92</v>
      </c>
      <c r="D25" s="46">
        <f>IFERROR(C25/C27,0)</f>
        <v>3.750875573874485E-4</v>
      </c>
      <c r="E25" s="50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s="56" customFormat="1" x14ac:dyDescent="0.2">
      <c r="A26" s="41" t="s">
        <v>68</v>
      </c>
      <c r="B26" s="42" t="s">
        <v>69</v>
      </c>
      <c r="C26" s="47"/>
      <c r="D26" s="48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5" s="56" customFormat="1" x14ac:dyDescent="0.2">
      <c r="A27" s="41" t="s">
        <v>70</v>
      </c>
      <c r="B27" s="42" t="s">
        <v>71</v>
      </c>
      <c r="C27" s="47">
        <v>2252594.0499999998</v>
      </c>
      <c r="D27" s="48">
        <f>D28+D29</f>
        <v>1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">
      <c r="A28" s="51" t="s">
        <v>9</v>
      </c>
      <c r="B28" s="66" t="s">
        <v>72</v>
      </c>
      <c r="C28" s="45">
        <v>2252594.0499999998</v>
      </c>
      <c r="D28" s="46">
        <f>IFERROR(C28/C27,0)</f>
        <v>1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x14ac:dyDescent="0.2">
      <c r="A29" s="51" t="s">
        <v>11</v>
      </c>
      <c r="B29" s="66" t="s">
        <v>87</v>
      </c>
      <c r="C29" s="45">
        <v>0</v>
      </c>
      <c r="D29" s="46">
        <f>IFERROR(C29/C27,0)</f>
        <v>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x14ac:dyDescent="0.2">
      <c r="A30" s="51" t="s">
        <v>13</v>
      </c>
      <c r="B30" s="66" t="s">
        <v>88</v>
      </c>
      <c r="C30" s="45"/>
      <c r="D30" s="46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x14ac:dyDescent="0.2">
      <c r="A31" s="53"/>
      <c r="B31" s="38"/>
      <c r="C31" s="39"/>
      <c r="D31" s="52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x14ac:dyDescent="0.2">
      <c r="A32" s="53"/>
      <c r="B32" s="38"/>
      <c r="C32" s="39"/>
      <c r="D32" s="52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">
      <c r="A33" s="53"/>
      <c r="B33" s="38"/>
      <c r="C33" s="50"/>
      <c r="D33" s="52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2">
      <c r="A34" s="53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2">
      <c r="A35" s="53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">
      <c r="A36" s="53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2">
      <c r="A37" s="53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2">
      <c r="A38" s="53"/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2">
      <c r="A39" s="53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customFormat="1" ht="11.25" customHeight="1" x14ac:dyDescent="0.2">
      <c r="A40" s="53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5" x14ac:dyDescent="0.2">
      <c r="A41" s="53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">
      <c r="A42" s="53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">
      <c r="A43" s="53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">
      <c r="A44" s="53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">
      <c r="A45" s="53"/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">
      <c r="A46" s="53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1:15" x14ac:dyDescent="0.2">
      <c r="A47" s="53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 spans="1:15" x14ac:dyDescent="0.2">
      <c r="A48" s="53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</row>
    <row r="49" spans="1:15" x14ac:dyDescent="0.2">
      <c r="A49" s="53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 spans="1:15" x14ac:dyDescent="0.2">
      <c r="A50" s="53"/>
      <c r="B50" s="38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 spans="1:15" x14ac:dyDescent="0.2">
      <c r="A51" s="53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 spans="1:15" x14ac:dyDescent="0.2">
      <c r="A52" s="53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5" x14ac:dyDescent="0.2">
      <c r="A53" s="53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5" x14ac:dyDescent="0.2">
      <c r="A54" s="53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x14ac:dyDescent="0.2">
      <c r="A55" s="53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1:15" x14ac:dyDescent="0.2">
      <c r="A56" s="53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</row>
    <row r="57" spans="1:15" x14ac:dyDescent="0.2">
      <c r="A57" s="53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 x14ac:dyDescent="0.2">
      <c r="A58" s="53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</row>
    <row r="59" spans="1:15" x14ac:dyDescent="0.2">
      <c r="A59" s="53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</row>
    <row r="60" spans="1:15" x14ac:dyDescent="0.2">
      <c r="A60" s="53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2016-08-19T11:45:57Z</dcterms:modified>
</cp:coreProperties>
</file>