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22" i="5"/>
  <c r="D11" i="5" s="1"/>
  <c r="D24" i="5"/>
  <c r="D25" i="5"/>
  <c r="D28" i="5"/>
  <c r="D27" i="5" s="1"/>
  <c r="D29" i="5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<sst xmlns="http://schemas.openxmlformats.org/spreadsheetml/2006/main" count="135" uniqueCount="89">
  <si>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</si>
  <si>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</si>
  <si>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</si>
  <si>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ARKA BZWBK STABILNEGO WZROSTU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</si>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</sst>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9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2" xfId="0" applyNumberFormat="1" applyFont="1" applyFill="1" applyBorder="1" applyAlignment="1" applyProtection="1"/>
    <xf numFmtId="0" fontId="3" fillId="3" borderId="6" xfId="0" applyNumberFormat="1" applyFont="1" applyFill="1" applyBorder="1" applyAlignment="1" applyProtection="1"/>
    <xf numFmtId="0" fontId="2" fillId="3" borderId="5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140625" style="9" customWidth="1"/>
    <col min="6" max="16384" width="9.140625" style="9"/>
  </cols>
  <sheetData>
    <row r="1" spans="1:15" x14ac:dyDescent="0.2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3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6" t="s">
        <v>3</v>
      </c>
      <c r="B4" s="6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2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customFormat="1" ht="63.75" customHeight="1" x14ac:dyDescent="0.2">
      <c r="A8" s="8" t="s">
        <v>5</v>
      </c>
      <c r="B8" s="7"/>
      <c r="C8" s="15" t="s">
        <v>73</v>
      </c>
      <c r="D8" s="15" t="s">
        <v>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2">
      <c r="A9" s="16" t="s">
        <v>7</v>
      </c>
      <c r="B9" s="17" t="s">
        <v>8</v>
      </c>
      <c r="C9" s="18">
        <v>1133581.18</v>
      </c>
      <c r="D9" s="18">
        <v>579769.23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9" t="s">
        <v>9</v>
      </c>
      <c r="B10" s="20" t="s">
        <v>10</v>
      </c>
      <c r="C10" s="21">
        <v>1132511.47</v>
      </c>
      <c r="D10" s="21">
        <v>578914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11</v>
      </c>
      <c r="B11" s="20" t="s">
        <v>12</v>
      </c>
      <c r="C11" s="21">
        <v>0</v>
      </c>
      <c r="D11" s="21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13</v>
      </c>
      <c r="B12" s="20" t="s">
        <v>14</v>
      </c>
      <c r="C12" s="21">
        <f>C14</f>
        <v>1069.71</v>
      </c>
      <c r="D12" s="21">
        <f>D14</f>
        <v>855.23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15</v>
      </c>
      <c r="B13" s="20" t="s">
        <v>16</v>
      </c>
      <c r="C13" s="21"/>
      <c r="D13" s="2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17</v>
      </c>
      <c r="B14" s="20" t="s">
        <v>18</v>
      </c>
      <c r="C14" s="21">
        <v>1069.71</v>
      </c>
      <c r="D14" s="21">
        <v>855.23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6" t="s">
        <v>19</v>
      </c>
      <c r="B15" s="17" t="s">
        <v>20</v>
      </c>
      <c r="C15" s="18">
        <v>0</v>
      </c>
      <c r="D15" s="18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9" t="s">
        <v>9</v>
      </c>
      <c r="B16" s="20" t="s">
        <v>16</v>
      </c>
      <c r="C16" s="21"/>
      <c r="D16" s="2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4.75" customHeight="1" x14ac:dyDescent="0.2">
      <c r="A17" s="19" t="s">
        <v>11</v>
      </c>
      <c r="B17" s="20" t="s">
        <v>74</v>
      </c>
      <c r="C17" s="21"/>
      <c r="D17" s="2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9" t="s">
        <v>13</v>
      </c>
      <c r="B18" s="20" t="s">
        <v>18</v>
      </c>
      <c r="C18" s="21"/>
      <c r="D18" s="2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6" t="s">
        <v>21</v>
      </c>
      <c r="B19" s="17" t="s">
        <v>22</v>
      </c>
      <c r="C19" s="18">
        <v>1133581.18</v>
      </c>
      <c r="D19" s="18">
        <v>579769.23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4" workbookViewId="0">
      <selection activeCell="B19" sqref="B19"/>
    </sheetView>
  </sheetViews>
  <sheetFormatPr defaultColWidth="9.140625" defaultRowHeight="12.75" x14ac:dyDescent="0.2"/>
  <cols>
    <col min="1" max="1" width="9.140625" style="34" customWidth="1"/>
    <col min="2" max="2" width="56.42578125" style="9" customWidth="1"/>
    <col min="3" max="4" width="20.5703125" style="35" customWidth="1"/>
    <col min="5" max="5" width="9.285156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32"/>
      <c r="B1" s="11"/>
      <c r="C1" s="22"/>
      <c r="D1" s="22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22"/>
      <c r="D2" s="2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22"/>
      <c r="D3" s="2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22"/>
      <c r="D4" s="2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ARKA BZWBK STABILNEGO WZROSTU</v>
      </c>
      <c r="B5" s="6"/>
      <c r="C5" s="22"/>
      <c r="D5" s="2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4"/>
      <c r="B6" s="11"/>
      <c r="C6" s="22"/>
      <c r="D6" s="22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0" t="s">
        <v>23</v>
      </c>
      <c r="B7" s="11"/>
      <c r="C7" s="22"/>
      <c r="D7" s="2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32"/>
      <c r="B8" s="11"/>
      <c r="C8" s="22"/>
      <c r="D8" s="2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5</v>
      </c>
      <c r="B9" s="7"/>
      <c r="C9" s="23" t="s">
        <v>76</v>
      </c>
      <c r="D9" s="23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customFormat="1" ht="25.5" customHeight="1" x14ac:dyDescent="0.2">
      <c r="A10" s="16" t="s">
        <v>25</v>
      </c>
      <c r="B10" s="24" t="s">
        <v>26</v>
      </c>
      <c r="C10" s="18">
        <v>1360093.54</v>
      </c>
      <c r="D10" s="18">
        <v>846152.76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6" t="s">
        <v>27</v>
      </c>
      <c r="B11" s="24" t="s">
        <v>75</v>
      </c>
      <c r="C11" s="18">
        <v>-222591.43</v>
      </c>
      <c r="D11" s="18">
        <v>-258527.29</v>
      </c>
      <c r="E11" s="11"/>
      <c r="F11" s="25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6" t="s">
        <v>7</v>
      </c>
      <c r="B12" s="17" t="s">
        <v>28</v>
      </c>
      <c r="C12" s="18">
        <v>103138.75</v>
      </c>
      <c r="D12" s="18">
        <v>35316.480000000003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9</v>
      </c>
      <c r="B13" s="20" t="s">
        <v>29</v>
      </c>
      <c r="C13" s="21">
        <v>34683.629999999997</v>
      </c>
      <c r="D13" s="21">
        <v>24984.04</v>
      </c>
      <c r="E13" s="11"/>
      <c r="F13" s="25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11</v>
      </c>
      <c r="B14" s="20" t="s">
        <v>30</v>
      </c>
      <c r="C14" s="21"/>
      <c r="D14" s="2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9" t="s">
        <v>13</v>
      </c>
      <c r="B15" s="20" t="s">
        <v>31</v>
      </c>
      <c r="C15" s="21">
        <v>68455.12</v>
      </c>
      <c r="D15" s="21">
        <v>10332.44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6" t="s">
        <v>19</v>
      </c>
      <c r="B16" s="17" t="s">
        <v>32</v>
      </c>
      <c r="C16" s="18">
        <v>325730.18</v>
      </c>
      <c r="D16" s="18">
        <v>293843.77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9</v>
      </c>
      <c r="B17" s="20" t="s">
        <v>33</v>
      </c>
      <c r="C17" s="21">
        <v>225954.21</v>
      </c>
      <c r="D17" s="21">
        <v>186587.7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customFormat="1" ht="12.75" customHeight="1" x14ac:dyDescent="0.2">
      <c r="A18" s="19" t="s">
        <v>11</v>
      </c>
      <c r="B18" s="20" t="s">
        <v>77</v>
      </c>
      <c r="C18" s="21">
        <v>0</v>
      </c>
      <c r="D18" s="21">
        <v>0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customFormat="1" ht="25.5" customHeight="1" x14ac:dyDescent="0.2">
      <c r="A19" s="19" t="s">
        <v>13</v>
      </c>
      <c r="B19" s="20" t="s">
        <v>78</v>
      </c>
      <c r="C19" s="21">
        <v>317.35000000000002</v>
      </c>
      <c r="D19" s="21">
        <v>339.34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9" t="s">
        <v>34</v>
      </c>
      <c r="B20" s="20" t="s">
        <v>35</v>
      </c>
      <c r="C20" s="21">
        <v>0</v>
      </c>
      <c r="D20" s="21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customFormat="1" ht="25.5" customHeight="1" x14ac:dyDescent="0.2">
      <c r="A21" s="19" t="s">
        <v>36</v>
      </c>
      <c r="B21" s="20" t="s">
        <v>37</v>
      </c>
      <c r="C21" s="21">
        <v>15449.72</v>
      </c>
      <c r="D21" s="21">
        <v>9739.35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9" t="s">
        <v>38</v>
      </c>
      <c r="B22" s="20" t="s">
        <v>39</v>
      </c>
      <c r="C22" s="21"/>
      <c r="D22" s="2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9" t="s">
        <v>40</v>
      </c>
      <c r="B23" s="20" t="s">
        <v>41</v>
      </c>
      <c r="C23" s="21">
        <v>84008.9</v>
      </c>
      <c r="D23" s="21">
        <v>97177.38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26" t="s">
        <v>42</v>
      </c>
      <c r="B24" s="27" t="s">
        <v>43</v>
      </c>
      <c r="C24" s="28">
        <v>-3920.93</v>
      </c>
      <c r="D24" s="28">
        <v>-7856.24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customFormat="1" ht="14.25" customHeight="1" x14ac:dyDescent="0.2">
      <c r="A25" s="16" t="s">
        <v>44</v>
      </c>
      <c r="B25" s="17" t="s">
        <v>45</v>
      </c>
      <c r="C25" s="18">
        <v>1133581.18</v>
      </c>
      <c r="D25" s="18">
        <v>579769.23</v>
      </c>
      <c r="E25" s="29"/>
      <c r="F25" s="30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32"/>
      <c r="B26" s="31"/>
      <c r="C26" s="25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32"/>
      <c r="B27" s="31"/>
      <c r="C27" s="25"/>
      <c r="D27" s="2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32"/>
      <c r="B28" s="31"/>
      <c r="C28" s="25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32"/>
      <c r="B29" s="31"/>
      <c r="C29" s="25"/>
      <c r="D29" s="22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32"/>
      <c r="B30" s="31"/>
      <c r="C30" s="25"/>
      <c r="D30" s="2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32"/>
      <c r="B31" s="31"/>
      <c r="C31" s="25"/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32"/>
      <c r="B32" s="31"/>
      <c r="C32" s="25"/>
      <c r="D32" s="25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32"/>
      <c r="B33" s="31"/>
      <c r="C33" s="25"/>
      <c r="D33" s="25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32"/>
      <c r="B34" s="31"/>
      <c r="C34" s="25"/>
      <c r="D34" s="25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32"/>
      <c r="B35" s="31"/>
      <c r="C35" s="25"/>
      <c r="D35" s="25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32"/>
      <c r="B36" s="31"/>
      <c r="C36" s="25"/>
      <c r="D36" s="25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32"/>
      <c r="B37" s="31"/>
      <c r="C37" s="25"/>
      <c r="D37" s="2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32"/>
      <c r="B38" s="31"/>
      <c r="C38" s="25"/>
      <c r="D38" s="25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32"/>
      <c r="B39" s="31"/>
      <c r="C39" s="25"/>
      <c r="D39" s="25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32"/>
      <c r="B40" s="31"/>
      <c r="C40" s="22"/>
      <c r="D40" s="22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32"/>
      <c r="B41" s="31"/>
      <c r="C41" s="22"/>
      <c r="D41" s="22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32"/>
      <c r="B42" s="31"/>
      <c r="C42" s="22"/>
      <c r="D42" s="22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32"/>
      <c r="B43" s="31"/>
      <c r="C43" s="22"/>
      <c r="D43" s="22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32"/>
      <c r="B44" s="31"/>
      <c r="C44" s="22"/>
      <c r="D44" s="22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32"/>
      <c r="B45" s="31"/>
      <c r="C45" s="22"/>
      <c r="D45" s="22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32"/>
      <c r="B46" s="31"/>
      <c r="C46" s="22"/>
      <c r="D46" s="22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32"/>
      <c r="B47" s="31"/>
      <c r="C47" s="22"/>
      <c r="D47" s="22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32"/>
      <c r="B48" s="31"/>
      <c r="C48" s="22"/>
      <c r="D48" s="22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32"/>
      <c r="B49" s="31"/>
      <c r="C49" s="22"/>
      <c r="D49" s="22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32"/>
      <c r="B50" s="31"/>
      <c r="C50" s="22"/>
      <c r="D50" s="22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32"/>
      <c r="B51" s="31"/>
      <c r="C51" s="22"/>
      <c r="D51" s="22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32"/>
      <c r="B52" s="31"/>
      <c r="C52" s="22"/>
      <c r="D52" s="22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32"/>
      <c r="B53" s="31"/>
      <c r="C53" s="22"/>
      <c r="D53" s="22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32"/>
      <c r="B54" s="31"/>
      <c r="C54" s="22"/>
      <c r="D54" s="2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32"/>
      <c r="B55" s="31"/>
      <c r="C55" s="22"/>
      <c r="D55" s="22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32"/>
      <c r="B56" s="31"/>
      <c r="C56" s="22"/>
      <c r="D56" s="22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32"/>
      <c r="B57" s="31"/>
      <c r="C57" s="22"/>
      <c r="D57" s="22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32"/>
      <c r="B58" s="31"/>
      <c r="C58" s="22"/>
      <c r="D58" s="22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32"/>
      <c r="B59" s="31"/>
      <c r="C59" s="22"/>
      <c r="D59" s="22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32"/>
      <c r="B60" s="31"/>
      <c r="C60" s="22"/>
      <c r="D60" s="2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2">
      <c r="B61" s="33"/>
    </row>
    <row r="62" spans="1:15" x14ac:dyDescent="0.2">
      <c r="B62" s="33"/>
    </row>
    <row r="63" spans="1:15" x14ac:dyDescent="0.2">
      <c r="B63" s="33"/>
    </row>
    <row r="64" spans="1:15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5" sqref="B15:B16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57031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ARKA BZWBK STABILNEGO WZROSTU</v>
      </c>
      <c r="B5" s="6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" t="s">
        <v>79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46</v>
      </c>
      <c r="B9" s="7"/>
      <c r="C9" s="15" t="s">
        <v>76</v>
      </c>
      <c r="D9" s="15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6" t="s">
        <v>7</v>
      </c>
      <c r="B10" s="5" t="s">
        <v>80</v>
      </c>
      <c r="C10" s="4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9</v>
      </c>
      <c r="B11" s="20" t="s">
        <v>47</v>
      </c>
      <c r="C11" s="36">
        <v>44210.382290000001</v>
      </c>
      <c r="D11" s="36">
        <v>28633.37602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11</v>
      </c>
      <c r="B12" s="20" t="s">
        <v>48</v>
      </c>
      <c r="C12" s="36">
        <v>37192.494910000001</v>
      </c>
      <c r="D12" s="36">
        <v>19764.902699999999</v>
      </c>
      <c r="E12" s="37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6" t="s">
        <v>19</v>
      </c>
      <c r="B13" s="5" t="s">
        <v>81</v>
      </c>
      <c r="C13" s="4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9</v>
      </c>
      <c r="B14" s="20" t="s">
        <v>47</v>
      </c>
      <c r="C14" s="38">
        <v>30.71</v>
      </c>
      <c r="D14" s="38">
        <v>29.52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customFormat="1" ht="25.5" customHeight="1" x14ac:dyDescent="0.2">
      <c r="A15" s="19" t="s">
        <v>11</v>
      </c>
      <c r="B15" s="61" t="s">
        <v>82</v>
      </c>
      <c r="C15" s="38">
        <v>30.38</v>
      </c>
      <c r="D15" s="38">
        <v>28.37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customFormat="1" ht="25.5" customHeight="1" x14ac:dyDescent="0.2">
      <c r="A16" s="19" t="s">
        <v>13</v>
      </c>
      <c r="B16" s="61" t="s">
        <v>83</v>
      </c>
      <c r="C16" s="38">
        <v>31.84</v>
      </c>
      <c r="D16" s="38">
        <v>29.9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34</v>
      </c>
      <c r="B17" s="20" t="s">
        <v>48</v>
      </c>
      <c r="C17" s="38">
        <v>30.45</v>
      </c>
      <c r="D17" s="38">
        <v>29.29</v>
      </c>
      <c r="E17" s="11"/>
      <c r="F17" s="30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1"/>
      <c r="B18" s="11"/>
      <c r="C18" s="11"/>
      <c r="D18" s="11"/>
      <c r="E18" s="25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6" workbookViewId="0">
      <selection activeCell="B33" sqref="B33"/>
    </sheetView>
  </sheetViews>
  <sheetFormatPr defaultColWidth="9.140625" defaultRowHeight="12.75" x14ac:dyDescent="0.2"/>
  <cols>
    <col min="1" max="1" width="9.140625" style="58" customWidth="1"/>
    <col min="2" max="2" width="50.28515625" style="59" customWidth="1"/>
    <col min="3" max="4" width="18.7109375" style="39" customWidth="1"/>
    <col min="5" max="5" width="9.140625" style="39" customWidth="1"/>
    <col min="6" max="16384" width="9.140625" style="39"/>
  </cols>
  <sheetData>
    <row r="1" spans="1:15" customFormat="1" ht="65.25" customHeight="1" x14ac:dyDescent="0.2">
      <c r="A1" s="57"/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x14ac:dyDescent="0.2">
      <c r="A2" s="40" t="s">
        <v>0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">
      <c r="A3" s="40" t="str">
        <f>'aktywa netto'!A2</f>
        <v>sporządzone na dzień 2016-06-30</v>
      </c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">
      <c r="A4" s="43" t="s">
        <v>2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">
      <c r="A5" s="2" t="str">
        <f>'aktywa netto'!A4:B4</f>
        <v>UNIQA ARKA BZWBK STABILNEGO WZROSTU</v>
      </c>
      <c r="B5" s="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">
      <c r="A6" s="43"/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2">
      <c r="A7" s="40" t="s">
        <v>49</v>
      </c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x14ac:dyDescent="0.2">
      <c r="A8" s="57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customFormat="1" ht="30.75" customHeight="1" x14ac:dyDescent="0.2">
      <c r="A9" s="8"/>
      <c r="B9" s="7"/>
      <c r="C9" s="15" t="s">
        <v>50</v>
      </c>
      <c r="D9" s="15" t="s">
        <v>51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x14ac:dyDescent="0.2">
      <c r="A10" s="8">
        <v>1</v>
      </c>
      <c r="B10" s="7"/>
      <c r="C10" s="15">
        <v>2</v>
      </c>
      <c r="D10" s="15">
        <v>3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x14ac:dyDescent="0.2">
      <c r="A11" s="44" t="s">
        <v>7</v>
      </c>
      <c r="B11" s="45" t="s">
        <v>52</v>
      </c>
      <c r="C11" s="46">
        <v>578914</v>
      </c>
      <c r="D11" s="47">
        <f>SUM(D12:D23)</f>
        <v>0.99852487859695493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customFormat="1" ht="51" customHeight="1" x14ac:dyDescent="0.2">
      <c r="A12" s="66" t="s">
        <v>9</v>
      </c>
      <c r="B12" s="68" t="s">
        <v>84</v>
      </c>
      <c r="C12" s="63"/>
      <c r="D12" s="6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customFormat="1" ht="38.25" customHeight="1" x14ac:dyDescent="0.2">
      <c r="A13" s="66" t="s">
        <v>11</v>
      </c>
      <c r="B13" s="68" t="s">
        <v>85</v>
      </c>
      <c r="C13" s="64"/>
      <c r="D13" s="65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customFormat="1" ht="25.5" customHeight="1" x14ac:dyDescent="0.2">
      <c r="A14" s="66" t="s">
        <v>13</v>
      </c>
      <c r="B14" s="68" t="s">
        <v>53</v>
      </c>
      <c r="C14" s="64"/>
      <c r="D14" s="6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66" t="s">
        <v>34</v>
      </c>
      <c r="B15" s="68" t="s">
        <v>54</v>
      </c>
      <c r="C15" s="64"/>
      <c r="D15" s="65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 x14ac:dyDescent="0.2">
      <c r="A16" s="66" t="s">
        <v>36</v>
      </c>
      <c r="B16" s="68" t="s">
        <v>55</v>
      </c>
      <c r="C16" s="64"/>
      <c r="D16" s="65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s="60" customFormat="1" ht="25.5" customHeight="1" x14ac:dyDescent="0.2">
      <c r="A17" s="66" t="s">
        <v>38</v>
      </c>
      <c r="B17" s="68" t="s">
        <v>56</v>
      </c>
      <c r="C17" s="64">
        <v>578914</v>
      </c>
      <c r="D17" s="65">
        <f>IFERROR(C17/C27,0)</f>
        <v>0.99852487859695493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customFormat="1" x14ac:dyDescent="0.2">
      <c r="A18" s="66" t="s">
        <v>40</v>
      </c>
      <c r="B18" s="68" t="s">
        <v>86</v>
      </c>
      <c r="C18" s="64"/>
      <c r="D18" s="65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1:15" customFormat="1" ht="25.5" customHeight="1" x14ac:dyDescent="0.2">
      <c r="A19" s="66" t="s">
        <v>57</v>
      </c>
      <c r="B19" s="67" t="s">
        <v>58</v>
      </c>
      <c r="C19" s="64"/>
      <c r="D19" s="65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15" x14ac:dyDescent="0.2">
      <c r="A20" s="66" t="s">
        <v>59</v>
      </c>
      <c r="B20" s="67" t="s">
        <v>60</v>
      </c>
      <c r="C20" s="64"/>
      <c r="D20" s="65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5" x14ac:dyDescent="0.2">
      <c r="A21" s="66" t="s">
        <v>61</v>
      </c>
      <c r="B21" s="67" t="s">
        <v>62</v>
      </c>
      <c r="C21" s="64"/>
      <c r="D21" s="65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 x14ac:dyDescent="0.2">
      <c r="A22" s="66" t="s">
        <v>63</v>
      </c>
      <c r="B22" s="67" t="s">
        <v>64</v>
      </c>
      <c r="C22" s="64">
        <v>0</v>
      </c>
      <c r="D22" s="65">
        <f>IFERROR(C22/C27,0)</f>
        <v>0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x14ac:dyDescent="0.2">
      <c r="A23" s="66" t="s">
        <v>65</v>
      </c>
      <c r="B23" s="67" t="s">
        <v>66</v>
      </c>
      <c r="C23" s="64"/>
      <c r="D23" s="65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 x14ac:dyDescent="0.2">
      <c r="A24" s="44" t="s">
        <v>19</v>
      </c>
      <c r="B24" s="45" t="s">
        <v>12</v>
      </c>
      <c r="C24" s="50">
        <v>0</v>
      </c>
      <c r="D24" s="51">
        <f>IFERROR(C24/C27,0)</f>
        <v>0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2">
      <c r="A25" s="44" t="s">
        <v>21</v>
      </c>
      <c r="B25" s="45" t="s">
        <v>67</v>
      </c>
      <c r="C25" s="48">
        <v>855.23</v>
      </c>
      <c r="D25" s="49">
        <f>IFERROR(C25/C27,0)</f>
        <v>1.4751214030451392E-3</v>
      </c>
      <c r="E25" s="53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60" customFormat="1" x14ac:dyDescent="0.2">
      <c r="A26" s="44" t="s">
        <v>68</v>
      </c>
      <c r="B26" s="45" t="s">
        <v>69</v>
      </c>
      <c r="C26" s="50"/>
      <c r="D26" s="51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s="60" customFormat="1" x14ac:dyDescent="0.2">
      <c r="A27" s="44" t="s">
        <v>70</v>
      </c>
      <c r="B27" s="45" t="s">
        <v>71</v>
      </c>
      <c r="C27" s="50">
        <v>579769.23</v>
      </c>
      <c r="D27" s="51">
        <f>D28+D29</f>
        <v>1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">
      <c r="A28" s="54" t="s">
        <v>9</v>
      </c>
      <c r="B28" s="55" t="s">
        <v>72</v>
      </c>
      <c r="C28" s="48">
        <v>579769.23</v>
      </c>
      <c r="D28" s="49">
        <f>IFERROR(C28/C27,0)</f>
        <v>1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x14ac:dyDescent="0.2">
      <c r="A29" s="54" t="s">
        <v>11</v>
      </c>
      <c r="B29" s="68" t="s">
        <v>87</v>
      </c>
      <c r="C29" s="48">
        <v>0</v>
      </c>
      <c r="D29" s="49">
        <f>IFERROR(C29/C27,0)</f>
        <v>0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x14ac:dyDescent="0.2">
      <c r="A30" s="54" t="s">
        <v>13</v>
      </c>
      <c r="B30" s="68" t="s">
        <v>88</v>
      </c>
      <c r="C30" s="48"/>
      <c r="D30" s="49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x14ac:dyDescent="0.2">
      <c r="A31" s="57"/>
      <c r="B31" s="41"/>
      <c r="C31" s="42"/>
      <c r="D31" s="56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 x14ac:dyDescent="0.2">
      <c r="A32" s="57"/>
      <c r="B32" s="41"/>
      <c r="C32" s="42"/>
      <c r="D32" s="5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 x14ac:dyDescent="0.2">
      <c r="A33" s="57"/>
      <c r="B33" s="41"/>
      <c r="C33" s="53"/>
      <c r="D33" s="56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 x14ac:dyDescent="0.2">
      <c r="A34" s="57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x14ac:dyDescent="0.2">
      <c r="A35" s="57"/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 x14ac:dyDescent="0.2">
      <c r="A36" s="57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 x14ac:dyDescent="0.2">
      <c r="A37" s="57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 x14ac:dyDescent="0.2">
      <c r="A38" s="5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5" x14ac:dyDescent="0.2">
      <c r="A39" s="57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</row>
    <row r="40" spans="1:15" customFormat="1" ht="11.25" customHeight="1" x14ac:dyDescent="0.2">
      <c r="A40" s="57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</row>
    <row r="41" spans="1:15" x14ac:dyDescent="0.2">
      <c r="A41" s="57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1:15" x14ac:dyDescent="0.2">
      <c r="A42" s="57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5" x14ac:dyDescent="0.2">
      <c r="A43" s="57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5" x14ac:dyDescent="0.2">
      <c r="A44" s="57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5" x14ac:dyDescent="0.2">
      <c r="A45" s="57"/>
      <c r="B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1:15" x14ac:dyDescent="0.2">
      <c r="A46" s="57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</row>
    <row r="47" spans="1:15" x14ac:dyDescent="0.2">
      <c r="A47" s="57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1:15" x14ac:dyDescent="0.2">
      <c r="A48" s="57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</row>
    <row r="49" spans="1:15" x14ac:dyDescent="0.2">
      <c r="A49" s="57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1:15" x14ac:dyDescent="0.2">
      <c r="A50" s="57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1:15" x14ac:dyDescent="0.2">
      <c r="A51" s="57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1:15" x14ac:dyDescent="0.2">
      <c r="A52" s="57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1:15" x14ac:dyDescent="0.2">
      <c r="A53" s="57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1:15" x14ac:dyDescent="0.2">
      <c r="A54" s="57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1:15" x14ac:dyDescent="0.2">
      <c r="A55" s="57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1:15" x14ac:dyDescent="0.2">
      <c r="A56" s="57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1:15" x14ac:dyDescent="0.2">
      <c r="A57" s="57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x14ac:dyDescent="0.2">
      <c r="A58" s="57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x14ac:dyDescent="0.2">
      <c r="A59" s="57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x14ac:dyDescent="0.2">
      <c r="A60" s="57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2016-08-19T10:36:43Z</dcterms:modified>
</cp:coreProperties>
</file>