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<sst xmlns="http://schemas.openxmlformats.org/spreadsheetml/2006/main" count="135" uniqueCount="89">
  <si>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</si>
  <si>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</si>
  <si>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</si>
  <si>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ALLIANZ AKTYWNEJ ALOKACJI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</si>
  <si>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</si>
  <si>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</si>
  <si>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</si>
  <si>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</si>
  <si>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</si>
  <si>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</si>
  <si>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</si>
  <si>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</si>
  <si>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</si>
  <si>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</si>
  <si>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</si>
  <si>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</si>
  <si>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</si>
  <si>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</si>
  <si>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</si>
  <si>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</si>
  <si>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</si>
  <si>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</si>
  <si>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</si>
  <si>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</si>
  <si>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</si>
  <si>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</si>
  <si>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</si>
  <si>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</si>
  <si>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</si>
  <si>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</si>
  <si>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</si>
  <si>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</si>
  <si>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</si>
  <si>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</si>
  <si>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</si>
  <si>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</si>
  <si>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</si>
  <si>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</si>
  <si>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</si>
  <si>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</si>
  <si>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</si>
  <si>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</si>
  <si>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</si>
  <si>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</si>
  <si>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</si>
  <si>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</si>
  <si>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</si>
  <si>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</si>
  <si>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</si>
  <si>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</si>
  <si>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</si>
  <si>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</si>
  <si>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</si>
  <si>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</si>
  <si>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</si>
  <si>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</si>
  <si>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</si>
  <si>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</si>
  <si>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</si>
  <si>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</si>
  <si>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</si>
  <si>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</si>
  <si>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</si>
  <si>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</si>
  <si>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</si>
  <si>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</si>
  <si>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</si>
  <si>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</si>
  <si>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</si>
  <si>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</si>
  <si>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</si>
  <si>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</si>
  <si>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</si>
  <si>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</si>
  <si>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</si>
  <si>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</si>
  <si>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</si>
  <si>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</si>
  <si>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</si>
  <si>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Liczba jednostek uczestnictwa funduszu:</t>
  </si>
  <si>
    <t>Wartość jednostki uczestnictwa funduszu (w zł):</t>
  </si>
  <si>
    <t>III. LICZBA I WARTOŚĆ JEDNOSTEK UCZESTNICTWA FUNDUSZU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</si>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</sst>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9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topLeftCell="A7" workbookViewId="0">
      <selection activeCell="B23" sqref="B23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346647.06</v>
      </c>
      <c r="D9" s="18">
        <v>320945.37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345346.47</v>
      </c>
      <c r="D10" s="21">
        <v>320123.53999999998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1300.5899999999999</v>
      </c>
      <c r="D12" s="21">
        <f>D14</f>
        <v>821.83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1300.5899999999999</v>
      </c>
      <c r="D14" s="21">
        <v>821.83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346647.06</v>
      </c>
      <c r="D19" s="18">
        <v>320945.37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4" workbookViewId="0">
      <selection activeCell="B21" sqref="B21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ALLIANZ AKTYWNEJ ALOKACJI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75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269006.65999999997</v>
      </c>
      <c r="D10" s="18">
        <v>387607.46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76</v>
      </c>
      <c r="C11" s="18">
        <v>75690.06</v>
      </c>
      <c r="D11" s="18">
        <v>-54108.06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171009.7</v>
      </c>
      <c r="D12" s="18">
        <v>17917.080000000002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24081.15</v>
      </c>
      <c r="D13" s="21">
        <v>17917.080000000002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146928.54999999999</v>
      </c>
      <c r="D15" s="21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95319.64</v>
      </c>
      <c r="D16" s="18">
        <v>72025.14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77647.539999999994</v>
      </c>
      <c r="D17" s="21">
        <v>53566.41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0</v>
      </c>
      <c r="D18" s="21">
        <v>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78.08</v>
      </c>
      <c r="D19" s="21">
        <v>58.29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5067.8500000000004</v>
      </c>
      <c r="D21" s="21">
        <v>5395.34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12526.17</v>
      </c>
      <c r="D23" s="21">
        <v>13005.1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1950.34</v>
      </c>
      <c r="D24" s="28">
        <v>-12554.03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346647.06</v>
      </c>
      <c r="D25" s="18">
        <v>320945.37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B13" sqref="B13:D13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ALLIANZ AKTYWNEJ ALOKACJI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81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75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79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2432.37147</v>
      </c>
      <c r="D11" s="36">
        <v>3714.6073000000001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3089.24296</v>
      </c>
      <c r="D12" s="36">
        <v>3179.61402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80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109.7</v>
      </c>
      <c r="D14" s="38">
        <v>104.1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61" t="s">
        <v>82</v>
      </c>
      <c r="C15" s="38">
        <v>109.03</v>
      </c>
      <c r="D15" s="38">
        <v>98.84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61" t="s">
        <v>83</v>
      </c>
      <c r="C16" s="38">
        <v>116.61</v>
      </c>
      <c r="D16" s="38">
        <v>104.1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111.79</v>
      </c>
      <c r="D17" s="38">
        <v>100.68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4" workbookViewId="0">
      <selection activeCell="B24" sqref="B24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ALLIANZ AKTYWNEJ ALOKACJI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320123.53999999998</v>
      </c>
      <c r="D11" s="47">
        <f>SUM(D12:D23)</f>
        <v>0.99743934614168128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6" t="s">
        <v>9</v>
      </c>
      <c r="B12" s="68" t="s">
        <v>84</v>
      </c>
      <c r="C12" s="63"/>
      <c r="D12" s="6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6" t="s">
        <v>11</v>
      </c>
      <c r="B13" s="68" t="s">
        <v>85</v>
      </c>
      <c r="C13" s="64"/>
      <c r="D13" s="6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6" t="s">
        <v>13</v>
      </c>
      <c r="B14" s="68" t="s">
        <v>53</v>
      </c>
      <c r="C14" s="64"/>
      <c r="D14" s="65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6" t="s">
        <v>34</v>
      </c>
      <c r="B15" s="68" t="s">
        <v>54</v>
      </c>
      <c r="C15" s="64"/>
      <c r="D15" s="65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6" t="s">
        <v>36</v>
      </c>
      <c r="B16" s="68" t="s">
        <v>55</v>
      </c>
      <c r="C16" s="64"/>
      <c r="D16" s="65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6" t="s">
        <v>38</v>
      </c>
      <c r="B17" s="68" t="s">
        <v>56</v>
      </c>
      <c r="C17" s="64">
        <v>320123.53999999998</v>
      </c>
      <c r="D17" s="65">
        <f>IFERROR(C17/C27,0)</f>
        <v>0.99743934614168128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6" t="s">
        <v>40</v>
      </c>
      <c r="B18" s="68" t="s">
        <v>86</v>
      </c>
      <c r="C18" s="64"/>
      <c r="D18" s="65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6" t="s">
        <v>59</v>
      </c>
      <c r="B20" s="67" t="s">
        <v>60</v>
      </c>
      <c r="C20" s="64"/>
      <c r="D20" s="65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6" t="s">
        <v>61</v>
      </c>
      <c r="B21" s="67" t="s">
        <v>62</v>
      </c>
      <c r="C21" s="64"/>
      <c r="D21" s="65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6" t="s">
        <v>65</v>
      </c>
      <c r="B23" s="67" t="s">
        <v>66</v>
      </c>
      <c r="C23" s="64"/>
      <c r="D23" s="65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821.83</v>
      </c>
      <c r="D25" s="49">
        <f>IFERROR(C25/C27,0)</f>
        <v>2.5606538583186293E-3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320945.37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320945.37</v>
      </c>
      <c r="D28" s="49">
        <f>IFERROR(C28/C27,0)</f>
        <v>1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8" t="s">
        <v>87</v>
      </c>
      <c r="C29" s="48">
        <v>0</v>
      </c>
      <c r="D29" s="49">
        <f>IFERROR(C29/C27,0)</f>
        <v>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8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2016-08-19T10:11:50Z</dcterms:modified>
</cp:coreProperties>
</file>